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Титульный" sheetId="1" r:id="rId1"/>
    <sheet name="раздел 2" sheetId="2" r:id="rId2"/>
    <sheet name="раздел 3" sheetId="3" r:id="rId3"/>
  </sheets>
  <definedNames>
    <definedName name="_xlnm.Print_Area" localSheetId="0">'Титульный'!$A$1:$K$45</definedName>
  </definedNames>
  <calcPr fullCalcOnLoad="1"/>
</workbook>
</file>

<file path=xl/sharedStrings.xml><?xml version="1.0" encoding="utf-8"?>
<sst xmlns="http://schemas.openxmlformats.org/spreadsheetml/2006/main" count="316" uniqueCount="211">
  <si>
    <t xml:space="preserve">       Наименование показателя        </t>
  </si>
  <si>
    <t xml:space="preserve">        Сумма, тыс. руб.        </t>
  </si>
  <si>
    <t xml:space="preserve">2.1. Нефинансовые активы, всего       </t>
  </si>
  <si>
    <t xml:space="preserve">из них:                               </t>
  </si>
  <si>
    <t xml:space="preserve">2.1.1. общая балансовая стоимость     </t>
  </si>
  <si>
    <t xml:space="preserve">недвижимого муниципального имущества, </t>
  </si>
  <si>
    <t xml:space="preserve">всего                                 </t>
  </si>
  <si>
    <t xml:space="preserve">в том числе:                          </t>
  </si>
  <si>
    <t xml:space="preserve">стоимость имущества, закрепленного    </t>
  </si>
  <si>
    <t xml:space="preserve">собственником имущества за            </t>
  </si>
  <si>
    <t xml:space="preserve">муниципальным учреждением на праве    </t>
  </si>
  <si>
    <t xml:space="preserve">оперативного управления               </t>
  </si>
  <si>
    <t xml:space="preserve">стоимость имущества, приобретенного   </t>
  </si>
  <si>
    <t xml:space="preserve">муниципальным учреждением за счет     </t>
  </si>
  <si>
    <t xml:space="preserve">выделенных собственником имущества    </t>
  </si>
  <si>
    <t xml:space="preserve">учреждения средств                    </t>
  </si>
  <si>
    <t xml:space="preserve">доходов, полученных от платной и иной </t>
  </si>
  <si>
    <t xml:space="preserve">приносящей доход деятельности         </t>
  </si>
  <si>
    <t xml:space="preserve">остаточная стоимость недвижимого      </t>
  </si>
  <si>
    <t xml:space="preserve">муниципального имущества              </t>
  </si>
  <si>
    <t xml:space="preserve">2.1.2. общая балансовая стоимость     </t>
  </si>
  <si>
    <t xml:space="preserve">движимого муниципального имущества,   </t>
  </si>
  <si>
    <t xml:space="preserve">общая балансовая стоимость особо      </t>
  </si>
  <si>
    <t xml:space="preserve">ценного движимого имущества           </t>
  </si>
  <si>
    <t xml:space="preserve">остаточная стоимость особо ценного    </t>
  </si>
  <si>
    <t xml:space="preserve">движимого имущества                   </t>
  </si>
  <si>
    <t xml:space="preserve">2.2. Финансовые активы, всего         </t>
  </si>
  <si>
    <t xml:space="preserve">2.2.1. дебиторская задолженность по   </t>
  </si>
  <si>
    <t xml:space="preserve">доходам, полученным за счет средств   </t>
  </si>
  <si>
    <t>бюджета Горнозаводского муниципального</t>
  </si>
  <si>
    <t xml:space="preserve">района                                </t>
  </si>
  <si>
    <t xml:space="preserve">2.2.2. дебиторская задолженность по   </t>
  </si>
  <si>
    <t xml:space="preserve">выданным авансам, полученным за счет  </t>
  </si>
  <si>
    <t xml:space="preserve">средств бюджета Горнозаводского       </t>
  </si>
  <si>
    <t xml:space="preserve">муниципального района, всего          </t>
  </si>
  <si>
    <t xml:space="preserve">по выданным авансам на услуги связи   </t>
  </si>
  <si>
    <t xml:space="preserve">по выданным авансам на транспортные   </t>
  </si>
  <si>
    <t xml:space="preserve">услуги                                </t>
  </si>
  <si>
    <t xml:space="preserve">по выданным авансам на коммунальные   </t>
  </si>
  <si>
    <t xml:space="preserve">по выданным авансам на услуги по      </t>
  </si>
  <si>
    <t xml:space="preserve">содержанию имущества                  </t>
  </si>
  <si>
    <t xml:space="preserve">по выданным авансам на прочие услуги  </t>
  </si>
  <si>
    <t xml:space="preserve">по выданным авансам на приобретение   </t>
  </si>
  <si>
    <t xml:space="preserve">основных средств                      </t>
  </si>
  <si>
    <t xml:space="preserve">нематериальных активов                </t>
  </si>
  <si>
    <t xml:space="preserve">непроизведенных активов               </t>
  </si>
  <si>
    <t xml:space="preserve">материальных запасов                  </t>
  </si>
  <si>
    <t xml:space="preserve">по выданным авансам на прочие расходы </t>
  </si>
  <si>
    <t xml:space="preserve">2.2.3. дебиторская задолженность по   </t>
  </si>
  <si>
    <t xml:space="preserve">выданным авансам за счет доходов,     </t>
  </si>
  <si>
    <t xml:space="preserve">полученных от платной и иной          </t>
  </si>
  <si>
    <t xml:space="preserve">приносящей доход деятельности, всего  </t>
  </si>
  <si>
    <t xml:space="preserve">2.3. Обязательства, всего             </t>
  </si>
  <si>
    <t xml:space="preserve">2.3.1. просроченная кредиторская      </t>
  </si>
  <si>
    <t xml:space="preserve">задолженность                         </t>
  </si>
  <si>
    <t xml:space="preserve">2.3.2. кредиторская задолженность по  </t>
  </si>
  <si>
    <t>расчетам с поставщиками и подрядчиками</t>
  </si>
  <si>
    <t xml:space="preserve">за счет средств бюджета               </t>
  </si>
  <si>
    <t>Горнозаводского муниципального района,</t>
  </si>
  <si>
    <t xml:space="preserve">по начислениям на выплаты по оплате   </t>
  </si>
  <si>
    <t xml:space="preserve">труда                                 </t>
  </si>
  <si>
    <t xml:space="preserve">по оплате услуг связи                 </t>
  </si>
  <si>
    <t xml:space="preserve">по оплате транспортных услуг          </t>
  </si>
  <si>
    <t xml:space="preserve">по оплате коммунальных услуг          </t>
  </si>
  <si>
    <t xml:space="preserve">по оплате услуг по содержанию         </t>
  </si>
  <si>
    <t xml:space="preserve">имущества                             </t>
  </si>
  <si>
    <t xml:space="preserve">по оплате прочих услуг                </t>
  </si>
  <si>
    <t xml:space="preserve">по приобретению основных средств      </t>
  </si>
  <si>
    <t>по приобретению нематериальных активов</t>
  </si>
  <si>
    <t xml:space="preserve">по приобретению непроизведенных       </t>
  </si>
  <si>
    <t xml:space="preserve">активов                               </t>
  </si>
  <si>
    <t xml:space="preserve">по приобретению материальных запасов  </t>
  </si>
  <si>
    <t xml:space="preserve">по оплате прочих расходов             </t>
  </si>
  <si>
    <t xml:space="preserve">по платежам в бюджет                  </t>
  </si>
  <si>
    <t xml:space="preserve">по прочим расчетам с кредиторами      </t>
  </si>
  <si>
    <t xml:space="preserve">2.3.3. кредиторская задолженность по  </t>
  </si>
  <si>
    <t>за счет доходов, полученных от платной</t>
  </si>
  <si>
    <t xml:space="preserve">и иной приносящей доход деятельности, </t>
  </si>
  <si>
    <t>Очередной финансовый год</t>
  </si>
  <si>
    <t>Первый год планового периода</t>
  </si>
  <si>
    <t>Второй год планового периода</t>
  </si>
  <si>
    <t>II . Показатели финансового состояния учреждения</t>
  </si>
  <si>
    <t>Наименование показателя</t>
  </si>
  <si>
    <t xml:space="preserve">            Всего             </t>
  </si>
  <si>
    <t xml:space="preserve">                          В том числе                          </t>
  </si>
  <si>
    <t xml:space="preserve">Планируемый остаток    </t>
  </si>
  <si>
    <t xml:space="preserve">средств на начало      </t>
  </si>
  <si>
    <t xml:space="preserve">планируемого года      </t>
  </si>
  <si>
    <t>X</t>
  </si>
  <si>
    <t xml:space="preserve">Поступления, всего     </t>
  </si>
  <si>
    <t xml:space="preserve">в том числе:           </t>
  </si>
  <si>
    <t xml:space="preserve">субсидии на финансовое обеспечение выполнения  </t>
  </si>
  <si>
    <t>поступления от оказания</t>
  </si>
  <si>
    <t xml:space="preserve">муниципальным          </t>
  </si>
  <si>
    <t xml:space="preserve">учреждением            </t>
  </si>
  <si>
    <t xml:space="preserve">муниципальных услуг    </t>
  </si>
  <si>
    <t xml:space="preserve">(выполнения работ),    </t>
  </si>
  <si>
    <t xml:space="preserve">предоставление которых </t>
  </si>
  <si>
    <t xml:space="preserve">для физических и       </t>
  </si>
  <si>
    <t xml:space="preserve">юридических лиц        </t>
  </si>
  <si>
    <t xml:space="preserve">осуществляется на      </t>
  </si>
  <si>
    <t xml:space="preserve">платной основе, всего  </t>
  </si>
  <si>
    <t xml:space="preserve">    X    </t>
  </si>
  <si>
    <t xml:space="preserve">Выплаты, всего         </t>
  </si>
  <si>
    <t xml:space="preserve">оплата труда и         </t>
  </si>
  <si>
    <t xml:space="preserve">начисления на выплаты  </t>
  </si>
  <si>
    <t xml:space="preserve">по оплате труда, всего </t>
  </si>
  <si>
    <t xml:space="preserve">из них:                </t>
  </si>
  <si>
    <t xml:space="preserve">заработная плата       </t>
  </si>
  <si>
    <t xml:space="preserve">прочие выплаты         </t>
  </si>
  <si>
    <t xml:space="preserve">по оплате труда        </t>
  </si>
  <si>
    <t xml:space="preserve">оплата услуг           </t>
  </si>
  <si>
    <t xml:space="preserve">всего                  </t>
  </si>
  <si>
    <t xml:space="preserve">услуги связи           </t>
  </si>
  <si>
    <t xml:space="preserve">транспортные услуги    </t>
  </si>
  <si>
    <t xml:space="preserve">коммунальные услуги    </t>
  </si>
  <si>
    <t xml:space="preserve">работы, услуги по      </t>
  </si>
  <si>
    <t xml:space="preserve">содержанию имущества   </t>
  </si>
  <si>
    <t xml:space="preserve">прочие работы, услуги </t>
  </si>
  <si>
    <t xml:space="preserve">прочие расходы         </t>
  </si>
  <si>
    <t xml:space="preserve">Поступление            </t>
  </si>
  <si>
    <t xml:space="preserve">нефинансовых активов,  </t>
  </si>
  <si>
    <t xml:space="preserve">увеличение стоимости   </t>
  </si>
  <si>
    <t xml:space="preserve">основных средств       </t>
  </si>
  <si>
    <t xml:space="preserve">материальных запасов   </t>
  </si>
  <si>
    <t xml:space="preserve">Справочно:             </t>
  </si>
  <si>
    <t xml:space="preserve">Объем публичных        </t>
  </si>
  <si>
    <t xml:space="preserve">обязательств, всего    </t>
  </si>
  <si>
    <t>Код по   бюджетной классификации</t>
  </si>
  <si>
    <t>Очередной  финансовый год</t>
  </si>
  <si>
    <t xml:space="preserve">Первый год планового периода </t>
  </si>
  <si>
    <t xml:space="preserve"> Второй  год планового периода</t>
  </si>
  <si>
    <t xml:space="preserve">  операции по лицевым счетам,   открытым в финансовом управлении  администрации Горнозаводского муниципального района      </t>
  </si>
  <si>
    <t xml:space="preserve"> операции по счетам, открытым   в кредитных организациях   </t>
  </si>
  <si>
    <t xml:space="preserve"> Первый   год планового периода</t>
  </si>
  <si>
    <t>всего</t>
  </si>
  <si>
    <t>1 кв.</t>
  </si>
  <si>
    <t>2 кв.</t>
  </si>
  <si>
    <t>3 кв.</t>
  </si>
  <si>
    <t>4 кв.</t>
  </si>
  <si>
    <t>Руководитель муниципального учреждения</t>
  </si>
  <si>
    <t xml:space="preserve">                                                   (подпись)             (расшифровка подписи)</t>
  </si>
  <si>
    <t xml:space="preserve">                                                                                             (подпись)               (расшифровка подписи</t>
  </si>
  <si>
    <t>Исполнитель ___________________________________________________________________________</t>
  </si>
  <si>
    <t xml:space="preserve">                                  (подпись)               (расшифровка подписи)</t>
  </si>
  <si>
    <t>III. Показатели по поступлениям и выплатам учреждения</t>
  </si>
  <si>
    <t>Приложение 1</t>
  </si>
  <si>
    <t>ПЛАН</t>
  </si>
  <si>
    <t>Наименование муниципального учреждения (подразделения)</t>
  </si>
  <si>
    <t>Единица измерения: руб.</t>
  </si>
  <si>
    <t>Наименование органа, осуществляющего функции и полномочия учредителя</t>
  </si>
  <si>
    <t>Юридический адрес муниципального учреждения:</t>
  </si>
  <si>
    <t xml:space="preserve">    I. Сведения о деятельности муниципального учреждения</t>
  </si>
  <si>
    <t>1.1. Цели деятельности муниципального учреждения (подразделения:</t>
  </si>
  <si>
    <t>1.2. Виды деятельности муниципального учреждения (подразделения):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</si>
  <si>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осуществляемых за плату:</t>
  </si>
  <si>
    <t xml:space="preserve">              </t>
  </si>
  <si>
    <t xml:space="preserve"> УТВЕРЖДАЮ</t>
  </si>
  <si>
    <t xml:space="preserve">                                         </t>
  </si>
  <si>
    <t>(наименование должности лица,</t>
  </si>
  <si>
    <t>утвердившего план)</t>
  </si>
  <si>
    <t>(подпись)   (расшифровка подписи)</t>
  </si>
  <si>
    <t xml:space="preserve">                           </t>
  </si>
  <si>
    <t xml:space="preserve">                                    </t>
  </si>
  <si>
    <t>КОДЫ</t>
  </si>
  <si>
    <t>Форма по КФД</t>
  </si>
  <si>
    <t>Дата</t>
  </si>
  <si>
    <t>по ОКПО</t>
  </si>
  <si>
    <t>по ОКЕИ</t>
  </si>
  <si>
    <t>Заведующая</t>
  </si>
  <si>
    <t>Управление образования администрации Горнозаводского муниципального района Пермского края</t>
  </si>
  <si>
    <t>муниципального задания в т. ч.</t>
  </si>
  <si>
    <t>за счет средств субвенции на обеспечение государственных гарантий в ДОУ</t>
  </si>
  <si>
    <t>за счет средств бюджета Горнозаводского муниципального района</t>
  </si>
  <si>
    <t>субсидии, предоставляемые с  абз.2 п.1 ст.78.1 Бюджетного кодекса РФ    в т. ч.</t>
  </si>
  <si>
    <t>Воспитание и обучение детей-инвалидов в дошкольных образовательных учреждениях</t>
  </si>
  <si>
    <t>Предоставление социальных гарантий и льгот педагогическим работникам образовательных учреждений</t>
  </si>
  <si>
    <t>субсидии на финансовое обеспечение выполнения  муниципального задания, в т. ч.</t>
  </si>
  <si>
    <t>оплата труда и начисления на выплаты по оплате труда всего</t>
  </si>
  <si>
    <t>начисления на выплаты по оплате труда</t>
  </si>
  <si>
    <t>поступление нефинансовых активов всего</t>
  </si>
  <si>
    <t>увеличение стоимости материальных запасов</t>
  </si>
  <si>
    <t>Поступления от оказания мунинципальным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основе, всего</t>
  </si>
  <si>
    <t>в том чмсле:</t>
  </si>
  <si>
    <t>поступления от иной приносящей доход деятельности</t>
  </si>
  <si>
    <t xml:space="preserve">_- воспитание детей с учетом их возрастных категорий;
- обеспечение познавательно-речевого, социально-личностного, художественно-эстетического и физического развития детей;
- осуществление необходимой коррекции недостатков в физическом и психиче-ском развитии детей;
- оказание консультативной и методической помощи родителям.
</t>
  </si>
  <si>
    <t>родительская плата</t>
  </si>
  <si>
    <t>(уполномоченное лицо) _____________________________________Н.Н. Рылова_</t>
  </si>
  <si>
    <t>Главный бухгалтер муниципального учреждения ___________________________Т.А. Швецова__</t>
  </si>
  <si>
    <t>____________     Н.Н. Рылова</t>
  </si>
  <si>
    <t>МАДОУ "Детский сад № 6" г. Горнозаводска</t>
  </si>
  <si>
    <t>ИНН/КПП _5934040998 / 592101001__</t>
  </si>
  <si>
    <t xml:space="preserve"> - предоставление общедоступного бесплатного дошкольного образования путем реализации основной общеобразовательной программы дошкольного образования</t>
  </si>
  <si>
    <t>618820, Пермский край, г. Горнозаводск, ул. Школьная, 3</t>
  </si>
  <si>
    <t xml:space="preserve">увеличение стоимости материальных запасов   </t>
  </si>
  <si>
    <t>-</t>
  </si>
  <si>
    <t>Целевые субсидии</t>
  </si>
  <si>
    <t>Код вида расходов</t>
  </si>
  <si>
    <t>финансово-хозяйственной деятельности на 2017_ год</t>
  </si>
  <si>
    <t>и плановый период 2018_, 2019_ гг.</t>
  </si>
  <si>
    <t xml:space="preserve">прочие работы, услуги          </t>
  </si>
  <si>
    <t>на содержание экстренного вызова полиции</t>
  </si>
  <si>
    <t xml:space="preserve">работы, услуги по содержанию имущества        </t>
  </si>
  <si>
    <t xml:space="preserve">Субсидии на иные цели в т.ч. </t>
  </si>
  <si>
    <t>по субсидии на мероприятия по профилактике совершения преступлений в общественных местах и иных местах массового пребывания граждан, в том числе терроризма и экстремизма (установка видеонаблюдения)</t>
  </si>
  <si>
    <t xml:space="preserve"> на ремонт образовательных учреждений</t>
  </si>
  <si>
    <t>на ремонт образовательных учреждений</t>
  </si>
  <si>
    <r>
      <t>Тел. _</t>
    </r>
    <r>
      <rPr>
        <u val="single"/>
        <sz val="12"/>
        <color indexed="8"/>
        <rFont val="Times New Roman"/>
        <family val="1"/>
      </rPr>
      <t>34269 42912</t>
    </r>
    <r>
      <rPr>
        <sz val="12"/>
        <color indexed="8"/>
        <rFont val="Times New Roman"/>
        <family val="1"/>
      </rPr>
      <t xml:space="preserve">__                                     </t>
    </r>
  </si>
  <si>
    <t>Поступления от оказания мунинципальным учреждением муниципальных услуг (выполнения работ), предоставление которых для физических и юридических лиц осуществляется на платной основе</t>
  </si>
  <si>
    <r>
      <t xml:space="preserve"> "_09_</t>
    </r>
    <r>
      <rPr>
        <sz val="14"/>
        <color indexed="8"/>
        <rFont val="Times New Roman"/>
        <family val="1"/>
      </rPr>
      <t>" ___01_______</t>
    </r>
    <r>
      <rPr>
        <u val="single"/>
        <sz val="14"/>
        <color indexed="8"/>
        <rFont val="Times New Roman"/>
        <family val="1"/>
      </rPr>
      <t xml:space="preserve"> 20</t>
    </r>
    <r>
      <rPr>
        <sz val="14"/>
        <color indexed="8"/>
        <rFont val="Times New Roman"/>
        <family val="1"/>
      </rPr>
      <t>_17__ г.</t>
    </r>
  </si>
  <si>
    <r>
      <t>"_09</t>
    </r>
    <r>
      <rPr>
        <sz val="12"/>
        <color indexed="8"/>
        <rFont val="Courier New"/>
        <family val="3"/>
      </rPr>
      <t xml:space="preserve">_" ___01______ </t>
    </r>
    <r>
      <rPr>
        <u val="single"/>
        <sz val="12"/>
        <color indexed="8"/>
        <rFont val="Courier New"/>
        <family val="3"/>
      </rPr>
      <t>201</t>
    </r>
    <r>
      <rPr>
        <sz val="12"/>
        <color indexed="8"/>
        <rFont val="Courier New"/>
        <family val="3"/>
      </rPr>
      <t>_7 г.</t>
    </r>
    <r>
      <rPr>
        <sz val="10"/>
        <color indexed="8"/>
        <rFont val="Courier New"/>
        <family val="3"/>
      </rPr>
      <t xml:space="preserve">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</si>
</sst>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ourier New"/>
      <family val="3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ourier New"/>
      <family val="3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55" fillId="0" borderId="14" xfId="0" applyFont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6" fillId="0" borderId="15" xfId="0" applyFont="1" applyBorder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5" fillId="0" borderId="16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14" fontId="56" fillId="0" borderId="1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1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46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5" fillId="0" borderId="10" xfId="0" applyFont="1" applyBorder="1" applyAlignment="1">
      <alignment vertical="distributed"/>
    </xf>
    <xf numFmtId="0" fontId="59" fillId="0" borderId="11" xfId="0" applyFont="1" applyFill="1" applyBorder="1" applyAlignment="1">
      <alignment vertical="top" wrapText="1"/>
    </xf>
    <xf numFmtId="0" fontId="59" fillId="0" borderId="13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55" fillId="0" borderId="0" xfId="0" applyFont="1" applyAlignment="1">
      <alignment horizontal="left"/>
    </xf>
    <xf numFmtId="0" fontId="55" fillId="0" borderId="10" xfId="0" applyFont="1" applyBorder="1" applyAlignment="1">
      <alignment vertical="top" wrapText="1"/>
    </xf>
    <xf numFmtId="0" fontId="61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3" fontId="59" fillId="0" borderId="11" xfId="59" applyFont="1" applyBorder="1" applyAlignment="1">
      <alignment vertical="top" wrapText="1"/>
    </xf>
    <xf numFmtId="43" fontId="55" fillId="0" borderId="18" xfId="59" applyFont="1" applyBorder="1" applyAlignment="1">
      <alignment vertical="top" wrapText="1"/>
    </xf>
    <xf numFmtId="43" fontId="55" fillId="0" borderId="11" xfId="59" applyFont="1" applyBorder="1" applyAlignment="1">
      <alignment vertical="top" wrapText="1"/>
    </xf>
    <xf numFmtId="43" fontId="59" fillId="0" borderId="13" xfId="59" applyFont="1" applyBorder="1" applyAlignment="1">
      <alignment vertical="top" wrapText="1"/>
    </xf>
    <xf numFmtId="43" fontId="55" fillId="0" borderId="0" xfId="59" applyFont="1" applyBorder="1" applyAlignment="1">
      <alignment vertical="top" wrapText="1"/>
    </xf>
    <xf numFmtId="43" fontId="55" fillId="0" borderId="13" xfId="59" applyFont="1" applyBorder="1" applyAlignment="1">
      <alignment vertical="top" wrapText="1"/>
    </xf>
    <xf numFmtId="43" fontId="59" fillId="0" borderId="12" xfId="59" applyFont="1" applyBorder="1" applyAlignment="1">
      <alignment vertical="top" wrapText="1"/>
    </xf>
    <xf numFmtId="43" fontId="55" fillId="0" borderId="15" xfId="59" applyFont="1" applyBorder="1" applyAlignment="1">
      <alignment vertical="top" wrapText="1"/>
    </xf>
    <xf numFmtId="43" fontId="55" fillId="0" borderId="12" xfId="59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43" fontId="55" fillId="0" borderId="19" xfId="59" applyFont="1" applyBorder="1" applyAlignment="1">
      <alignment vertical="top" wrapText="1"/>
    </xf>
    <xf numFmtId="43" fontId="55" fillId="0" borderId="10" xfId="59" applyFont="1" applyBorder="1" applyAlignment="1">
      <alignment vertical="top" wrapText="1"/>
    </xf>
    <xf numFmtId="43" fontId="59" fillId="0" borderId="10" xfId="59" applyFont="1" applyFill="1" applyBorder="1" applyAlignment="1">
      <alignment vertical="top" wrapText="1"/>
    </xf>
    <xf numFmtId="43" fontId="55" fillId="0" borderId="12" xfId="59" applyFont="1" applyFill="1" applyBorder="1" applyAlignment="1">
      <alignment vertical="top" wrapText="1"/>
    </xf>
    <xf numFmtId="43" fontId="55" fillId="0" borderId="10" xfId="59" applyFont="1" applyFill="1" applyBorder="1" applyAlignment="1">
      <alignment vertical="top" wrapText="1"/>
    </xf>
    <xf numFmtId="43" fontId="60" fillId="0" borderId="10" xfId="59" applyFont="1" applyBorder="1" applyAlignment="1">
      <alignment vertical="top" wrapText="1"/>
    </xf>
    <xf numFmtId="43" fontId="60" fillId="0" borderId="11" xfId="59" applyFont="1" applyBorder="1" applyAlignment="1">
      <alignment vertical="top" wrapText="1"/>
    </xf>
    <xf numFmtId="43" fontId="59" fillId="0" borderId="0" xfId="59" applyFont="1" applyBorder="1" applyAlignment="1">
      <alignment vertical="top" wrapText="1"/>
    </xf>
    <xf numFmtId="43" fontId="55" fillId="0" borderId="20" xfId="59" applyFont="1" applyBorder="1" applyAlignment="1">
      <alignment vertical="top" wrapText="1"/>
    </xf>
    <xf numFmtId="43" fontId="55" fillId="0" borderId="21" xfId="59" applyFont="1" applyBorder="1" applyAlignment="1">
      <alignment vertical="top" wrapText="1"/>
    </xf>
    <xf numFmtId="43" fontId="59" fillId="0" borderId="10" xfId="59" applyFont="1" applyBorder="1" applyAlignment="1">
      <alignment/>
    </xf>
    <xf numFmtId="43" fontId="60" fillId="0" borderId="10" xfId="59" applyFont="1" applyBorder="1" applyAlignment="1">
      <alignment/>
    </xf>
    <xf numFmtId="43" fontId="55" fillId="0" borderId="10" xfId="59" applyFont="1" applyBorder="1" applyAlignment="1">
      <alignment/>
    </xf>
    <xf numFmtId="0" fontId="58" fillId="0" borderId="19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0" fontId="58" fillId="0" borderId="20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43" fontId="59" fillId="33" borderId="10" xfId="59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43" fontId="59" fillId="0" borderId="12" xfId="59" applyFont="1" applyBorder="1" applyAlignment="1">
      <alignment vertical="top" wrapText="1"/>
    </xf>
    <xf numFmtId="43" fontId="55" fillId="0" borderId="10" xfId="59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43" fontId="55" fillId="0" borderId="17" xfId="59" applyFont="1" applyBorder="1" applyAlignment="1">
      <alignment vertical="top" wrapText="1"/>
    </xf>
    <xf numFmtId="43" fontId="59" fillId="0" borderId="12" xfId="59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43" fontId="59" fillId="0" borderId="12" xfId="59" applyFont="1" applyBorder="1" applyAlignment="1">
      <alignment vertical="top" wrapText="1"/>
    </xf>
    <xf numFmtId="43" fontId="55" fillId="0" borderId="10" xfId="59" applyFont="1" applyBorder="1" applyAlignment="1">
      <alignment vertical="top" wrapText="1"/>
    </xf>
    <xf numFmtId="43" fontId="55" fillId="0" borderId="12" xfId="59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22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9" fillId="0" borderId="18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5" fillId="0" borderId="19" xfId="0" applyFont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16" xfId="0" applyFont="1" applyBorder="1" applyAlignment="1">
      <alignment vertical="top" wrapText="1"/>
    </xf>
    <xf numFmtId="0" fontId="59" fillId="0" borderId="22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43" fontId="59" fillId="0" borderId="11" xfId="59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5" fillId="0" borderId="12" xfId="0" applyFont="1" applyBorder="1" applyAlignment="1">
      <alignment vertical="top" wrapText="1"/>
    </xf>
    <xf numFmtId="43" fontId="55" fillId="0" borderId="10" xfId="59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43" fontId="59" fillId="0" borderId="17" xfId="59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10" xfId="0" applyFont="1" applyBorder="1" applyAlignment="1">
      <alignment vertical="distributed"/>
    </xf>
    <xf numFmtId="0" fontId="55" fillId="0" borderId="1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43" fontId="55" fillId="0" borderId="10" xfId="59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2" fontId="55" fillId="0" borderId="20" xfId="0" applyNumberFormat="1" applyFont="1" applyBorder="1" applyAlignment="1">
      <alignment vertical="top" wrapText="1"/>
    </xf>
    <xf numFmtId="2" fontId="55" fillId="0" borderId="10" xfId="0" applyNumberFormat="1" applyFont="1" applyBorder="1" applyAlignment="1">
      <alignment vertical="top" wrapText="1"/>
    </xf>
    <xf numFmtId="0" fontId="55" fillId="0" borderId="0" xfId="0" applyFont="1" applyAlignment="1">
      <alignment horizontal="left" wrapText="1"/>
    </xf>
    <xf numFmtId="0" fontId="69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left"/>
    </xf>
    <xf numFmtId="0" fontId="70" fillId="0" borderId="0" xfId="0" applyFont="1" applyAlignment="1">
      <alignment horizontal="left" vertical="distributed"/>
    </xf>
    <xf numFmtId="0" fontId="55" fillId="0" borderId="0" xfId="0" applyFont="1" applyAlignment="1">
      <alignment horizontal="left" vertical="distributed"/>
    </xf>
    <xf numFmtId="0" fontId="61" fillId="0" borderId="0" xfId="0" applyFont="1" applyAlignment="1">
      <alignment horizontal="center"/>
    </xf>
    <xf numFmtId="0" fontId="55" fillId="0" borderId="11" xfId="0" applyNumberFormat="1" applyFon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2" fontId="55" fillId="0" borderId="20" xfId="0" applyNumberFormat="1" applyFont="1" applyBorder="1" applyAlignment="1">
      <alignment vertical="top" wrapText="1"/>
    </xf>
    <xf numFmtId="2" fontId="55" fillId="0" borderId="10" xfId="0" applyNumberFormat="1" applyFont="1" applyBorder="1" applyAlignment="1">
      <alignment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43" fontId="59" fillId="0" borderId="11" xfId="59" applyFont="1" applyBorder="1" applyAlignment="1">
      <alignment vertical="top" wrapText="1"/>
    </xf>
    <xf numFmtId="43" fontId="59" fillId="0" borderId="13" xfId="59" applyFont="1" applyBorder="1" applyAlignment="1">
      <alignment vertical="top" wrapText="1"/>
    </xf>
    <xf numFmtId="43" fontId="59" fillId="0" borderId="12" xfId="59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43" fontId="55" fillId="0" borderId="11" xfId="59" applyFont="1" applyBorder="1" applyAlignment="1">
      <alignment vertical="top" wrapText="1"/>
    </xf>
    <xf numFmtId="43" fontId="55" fillId="0" borderId="13" xfId="59" applyFont="1" applyBorder="1" applyAlignment="1">
      <alignment vertical="top" wrapText="1"/>
    </xf>
    <xf numFmtId="43" fontId="55" fillId="0" borderId="12" xfId="59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55" fillId="0" borderId="12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43" fontId="55" fillId="0" borderId="10" xfId="59" applyFont="1" applyBorder="1" applyAlignment="1">
      <alignment vertical="top" wrapText="1"/>
    </xf>
    <xf numFmtId="43" fontId="59" fillId="0" borderId="11" xfId="59" applyFont="1" applyFill="1" applyBorder="1" applyAlignment="1">
      <alignment vertical="top" wrapText="1"/>
    </xf>
    <xf numFmtId="43" fontId="59" fillId="0" borderId="12" xfId="59" applyFont="1" applyFill="1" applyBorder="1" applyAlignment="1">
      <alignment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58" fillId="0" borderId="2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22" xfId="0" applyFont="1" applyBorder="1" applyAlignment="1">
      <alignment vertical="top" wrapText="1"/>
    </xf>
    <xf numFmtId="43" fontId="59" fillId="0" borderId="10" xfId="59" applyFont="1" applyBorder="1" applyAlignment="1">
      <alignment vertical="top" wrapText="1"/>
    </xf>
    <xf numFmtId="0" fontId="55" fillId="0" borderId="23" xfId="0" applyFont="1" applyBorder="1" applyAlignment="1">
      <alignment vertical="top" wrapText="1"/>
    </xf>
    <xf numFmtId="0" fontId="55" fillId="0" borderId="24" xfId="0" applyFont="1" applyBorder="1" applyAlignment="1">
      <alignment vertical="top" wrapText="1"/>
    </xf>
    <xf numFmtId="43" fontId="55" fillId="0" borderId="10" xfId="59" applyFont="1" applyBorder="1" applyAlignment="1">
      <alignment wrapText="1"/>
    </xf>
    <xf numFmtId="0" fontId="55" fillId="0" borderId="20" xfId="0" applyFont="1" applyBorder="1" applyAlignment="1">
      <alignment vertical="top" wrapText="1"/>
    </xf>
    <xf numFmtId="0" fontId="55" fillId="0" borderId="11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43" fontId="59" fillId="0" borderId="11" xfId="59" applyFont="1" applyBorder="1" applyAlignment="1">
      <alignment wrapText="1"/>
    </xf>
    <xf numFmtId="43" fontId="59" fillId="0" borderId="12" xfId="59" applyFont="1" applyBorder="1" applyAlignment="1">
      <alignment wrapText="1"/>
    </xf>
    <xf numFmtId="43" fontId="55" fillId="0" borderId="11" xfId="59" applyFont="1" applyBorder="1" applyAlignment="1">
      <alignment wrapText="1"/>
    </xf>
    <xf numFmtId="43" fontId="55" fillId="0" borderId="12" xfId="59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Layout" workbookViewId="0" topLeftCell="A2">
      <selection activeCell="A15" sqref="A15"/>
    </sheetView>
  </sheetViews>
  <sheetFormatPr defaultColWidth="9.140625" defaultRowHeight="15"/>
  <cols>
    <col min="8" max="8" width="4.28125" style="0" customWidth="1"/>
    <col min="9" max="9" width="14.421875" style="0" bestFit="1" customWidth="1"/>
    <col min="10" max="10" width="9.140625" style="0" customWidth="1"/>
    <col min="11" max="11" width="14.00390625" style="0" customWidth="1"/>
  </cols>
  <sheetData>
    <row r="1" spans="1:9" ht="18.75">
      <c r="A1" s="12"/>
      <c r="B1" s="12"/>
      <c r="C1" s="12"/>
      <c r="D1" s="12"/>
      <c r="E1" s="12"/>
      <c r="F1" s="12"/>
      <c r="G1" s="12"/>
      <c r="H1" s="12"/>
      <c r="I1" s="10" t="s">
        <v>146</v>
      </c>
    </row>
    <row r="2" spans="1:9" ht="4.5" customHeight="1">
      <c r="A2" s="10"/>
      <c r="B2" s="12"/>
      <c r="C2" s="12"/>
      <c r="D2" s="12"/>
      <c r="E2" s="12"/>
      <c r="F2" s="12"/>
      <c r="G2" s="12"/>
      <c r="H2" s="12"/>
      <c r="I2" s="12"/>
    </row>
    <row r="3" spans="1:11" ht="18.75">
      <c r="A3" s="14"/>
      <c r="B3" s="12"/>
      <c r="C3" s="12"/>
      <c r="D3" s="12"/>
      <c r="E3" s="12"/>
      <c r="F3" s="150" t="s">
        <v>157</v>
      </c>
      <c r="G3" s="150"/>
      <c r="H3" s="150"/>
      <c r="I3" s="150"/>
      <c r="J3" s="150"/>
      <c r="K3" s="150"/>
    </row>
    <row r="4" spans="1:9" ht="18.75">
      <c r="A4" s="12" t="s">
        <v>156</v>
      </c>
      <c r="B4" s="12"/>
      <c r="C4" s="12"/>
      <c r="D4" s="12"/>
      <c r="E4" s="12"/>
      <c r="F4" s="15" t="s">
        <v>169</v>
      </c>
      <c r="G4" s="15"/>
      <c r="H4" s="15"/>
      <c r="I4" s="15"/>
    </row>
    <row r="5" spans="1:9" ht="18.75">
      <c r="A5" s="12"/>
      <c r="B5" s="12"/>
      <c r="C5" s="12"/>
      <c r="D5" s="12"/>
      <c r="E5" s="12"/>
      <c r="F5" s="16" t="s">
        <v>159</v>
      </c>
      <c r="G5" s="12"/>
      <c r="H5" s="12"/>
      <c r="I5" s="12"/>
    </row>
    <row r="6" spans="1:9" ht="11.25" customHeight="1">
      <c r="A6" s="12"/>
      <c r="B6" s="12"/>
      <c r="C6" s="12"/>
      <c r="D6" s="12"/>
      <c r="E6" s="12"/>
      <c r="F6" s="16" t="s">
        <v>160</v>
      </c>
      <c r="G6" s="12"/>
      <c r="H6" s="12"/>
      <c r="I6" s="12"/>
    </row>
    <row r="7" spans="1:11" ht="18.75">
      <c r="A7" s="17" t="s">
        <v>162</v>
      </c>
      <c r="B7" s="17"/>
      <c r="C7" s="18"/>
      <c r="D7" s="18"/>
      <c r="E7" s="18"/>
      <c r="F7" s="151" t="s">
        <v>189</v>
      </c>
      <c r="G7" s="151"/>
      <c r="H7" s="151"/>
      <c r="I7" s="151"/>
      <c r="J7" s="151"/>
      <c r="K7" s="151"/>
    </row>
    <row r="8" spans="1:9" ht="18.75">
      <c r="A8" s="12" t="s">
        <v>158</v>
      </c>
      <c r="B8" s="12"/>
      <c r="C8" s="12"/>
      <c r="D8" s="12"/>
      <c r="E8" s="12"/>
      <c r="F8" s="16" t="s">
        <v>161</v>
      </c>
      <c r="G8" s="12"/>
      <c r="H8" s="12"/>
      <c r="I8" s="12"/>
    </row>
    <row r="9" spans="1:9" ht="18.75">
      <c r="A9" s="12" t="s">
        <v>163</v>
      </c>
      <c r="B9" s="12"/>
      <c r="C9" s="12"/>
      <c r="D9" s="12"/>
      <c r="E9" s="12"/>
      <c r="F9" s="12" t="s">
        <v>209</v>
      </c>
      <c r="G9" s="12"/>
      <c r="H9" s="12"/>
      <c r="I9" s="12"/>
    </row>
    <row r="10" spans="1:9" ht="30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11" ht="20.25">
      <c r="A11" s="154" t="s">
        <v>147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spans="1:11" ht="27" customHeight="1">
      <c r="A12" s="149" t="s">
        <v>198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pans="1:11" ht="18.75" customHeight="1">
      <c r="A13" s="149" t="s">
        <v>199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9" ht="12" customHeight="1">
      <c r="A14" s="13"/>
      <c r="B14" s="12"/>
      <c r="C14" s="12"/>
      <c r="D14" s="12"/>
      <c r="E14" s="12"/>
      <c r="F14" s="12"/>
      <c r="G14" s="12"/>
      <c r="H14" s="12"/>
      <c r="I14" s="12"/>
    </row>
    <row r="15" ht="15.75">
      <c r="A15" s="11" t="s">
        <v>210</v>
      </c>
    </row>
    <row r="16" spans="1:11" ht="18.75">
      <c r="A16" s="13"/>
      <c r="B16" s="13"/>
      <c r="C16" s="13"/>
      <c r="D16" s="13"/>
      <c r="E16" s="13"/>
      <c r="F16" s="13"/>
      <c r="G16" s="13"/>
      <c r="H16" s="13"/>
      <c r="K16" s="19" t="s">
        <v>164</v>
      </c>
    </row>
    <row r="17" spans="1:11" ht="18.75">
      <c r="A17" s="13"/>
      <c r="B17" s="13"/>
      <c r="C17" s="13"/>
      <c r="D17" s="13"/>
      <c r="E17" s="13"/>
      <c r="H17" s="13"/>
      <c r="I17" s="47" t="s">
        <v>165</v>
      </c>
      <c r="K17" s="19"/>
    </row>
    <row r="18" spans="1:11" ht="18.75">
      <c r="A18" s="13"/>
      <c r="B18" s="13"/>
      <c r="C18" s="13"/>
      <c r="D18" s="13"/>
      <c r="E18" s="13"/>
      <c r="H18" s="13"/>
      <c r="I18" s="47" t="s">
        <v>166</v>
      </c>
      <c r="K18" s="26"/>
    </row>
    <row r="19" spans="1:11" ht="18.75">
      <c r="A19" s="13"/>
      <c r="B19" s="13"/>
      <c r="C19" s="13"/>
      <c r="D19" s="13"/>
      <c r="E19" s="13"/>
      <c r="H19" s="13"/>
      <c r="I19" s="47" t="s">
        <v>167</v>
      </c>
      <c r="K19" s="19"/>
    </row>
    <row r="20" spans="1:11" ht="18.75">
      <c r="A20" s="13"/>
      <c r="B20" s="13"/>
      <c r="C20" s="13"/>
      <c r="D20" s="13"/>
      <c r="E20" s="13"/>
      <c r="H20" s="13"/>
      <c r="I20" s="47" t="s">
        <v>168</v>
      </c>
      <c r="K20" s="19">
        <v>383</v>
      </c>
    </row>
    <row r="21" ht="15.75">
      <c r="A21" s="9" t="s">
        <v>148</v>
      </c>
    </row>
    <row r="22" ht="15.75">
      <c r="A22" s="27" t="s">
        <v>190</v>
      </c>
    </row>
    <row r="23" ht="15.75">
      <c r="A23" s="9"/>
    </row>
    <row r="24" ht="15.75">
      <c r="A24" s="9" t="s">
        <v>191</v>
      </c>
    </row>
    <row r="25" ht="18" customHeight="1">
      <c r="A25" s="9"/>
    </row>
    <row r="26" ht="15.75">
      <c r="A26" s="9" t="s">
        <v>149</v>
      </c>
    </row>
    <row r="27" ht="17.25" customHeight="1">
      <c r="A27" s="9"/>
    </row>
    <row r="28" ht="15.75">
      <c r="A28" s="9" t="s">
        <v>150</v>
      </c>
    </row>
    <row r="29" spans="1:11" ht="18.75" customHeight="1">
      <c r="A29" s="152" t="s">
        <v>170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8.75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ht="15.75">
      <c r="A31" s="9"/>
    </row>
    <row r="32" ht="15.75">
      <c r="A32" s="9" t="s">
        <v>151</v>
      </c>
    </row>
    <row r="33" spans="1:11" ht="18.75" customHeight="1">
      <c r="A33" s="152" t="s">
        <v>193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ht="18.7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ht="9.75" customHeight="1">
      <c r="A35" s="14"/>
    </row>
    <row r="36" ht="15.75">
      <c r="A36" s="9" t="s">
        <v>152</v>
      </c>
    </row>
    <row r="37" ht="3.75" customHeight="1">
      <c r="A37" s="9"/>
    </row>
    <row r="38" ht="15.75">
      <c r="A38" s="9" t="s">
        <v>153</v>
      </c>
    </row>
    <row r="39" spans="1:11" ht="15.75" customHeight="1">
      <c r="A39" s="153" t="s">
        <v>192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</row>
    <row r="40" spans="1:11" ht="15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ht="15.75">
      <c r="A41" s="9" t="s">
        <v>154</v>
      </c>
    </row>
    <row r="42" spans="1:11" ht="104.25" customHeight="1">
      <c r="A42" s="148" t="s">
        <v>185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ht="20.25" customHeight="1">
      <c r="A43" s="148" t="s">
        <v>155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ht="15.7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</sheetData>
  <sheetProtection/>
  <mergeCells count="10">
    <mergeCell ref="A43:K44"/>
    <mergeCell ref="A12:K12"/>
    <mergeCell ref="A13:K13"/>
    <mergeCell ref="F3:K3"/>
    <mergeCell ref="F7:K7"/>
    <mergeCell ref="A29:K30"/>
    <mergeCell ref="A33:K34"/>
    <mergeCell ref="A39:K40"/>
    <mergeCell ref="A42:K42"/>
    <mergeCell ref="A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35"/>
  <sheetViews>
    <sheetView zoomScalePageLayoutView="0" workbookViewId="0" topLeftCell="A123">
      <selection activeCell="C134" sqref="C134"/>
    </sheetView>
  </sheetViews>
  <sheetFormatPr defaultColWidth="9.140625" defaultRowHeight="15"/>
  <cols>
    <col min="1" max="1" width="49.8515625" style="0" customWidth="1"/>
    <col min="2" max="2" width="12.8515625" style="0" customWidth="1"/>
    <col min="3" max="3" width="15.00390625" style="0" customWidth="1"/>
    <col min="4" max="4" width="16.57421875" style="0" customWidth="1"/>
  </cols>
  <sheetData>
    <row r="2" spans="1:4" ht="18.75">
      <c r="A2" s="149" t="s">
        <v>81</v>
      </c>
      <c r="B2" s="149"/>
      <c r="C2" s="149"/>
      <c r="D2" s="149"/>
    </row>
    <row r="5" spans="1:4" ht="15.75">
      <c r="A5" s="157" t="s">
        <v>0</v>
      </c>
      <c r="B5" s="157" t="s">
        <v>1</v>
      </c>
      <c r="C5" s="157"/>
      <c r="D5" s="157"/>
    </row>
    <row r="6" spans="1:4" ht="65.25" customHeight="1">
      <c r="A6" s="157"/>
      <c r="B6" s="160" t="s">
        <v>78</v>
      </c>
      <c r="C6" s="160" t="s">
        <v>79</v>
      </c>
      <c r="D6" s="160" t="s">
        <v>80</v>
      </c>
    </row>
    <row r="7" spans="1:4" ht="31.5" customHeight="1" hidden="1">
      <c r="A7" s="157"/>
      <c r="B7" s="161"/>
      <c r="C7" s="161"/>
      <c r="D7" s="161"/>
    </row>
    <row r="8" spans="1:4" ht="31.5" customHeight="1" hidden="1">
      <c r="A8" s="157"/>
      <c r="B8" s="162"/>
      <c r="C8" s="162"/>
      <c r="D8" s="162"/>
    </row>
    <row r="9" spans="1:4" ht="15.75">
      <c r="A9" s="2">
        <v>1</v>
      </c>
      <c r="B9" s="2">
        <v>2</v>
      </c>
      <c r="C9" s="2">
        <v>3</v>
      </c>
      <c r="D9" s="2">
        <v>4</v>
      </c>
    </row>
    <row r="10" spans="1:4" ht="15.75">
      <c r="A10" s="1" t="s">
        <v>2</v>
      </c>
      <c r="B10" s="146">
        <v>4382226.42</v>
      </c>
      <c r="C10" s="146">
        <v>4382226.42</v>
      </c>
      <c r="D10" s="146">
        <v>4382226.42</v>
      </c>
    </row>
    <row r="11" spans="1:4" ht="15.75">
      <c r="A11" s="3" t="s">
        <v>3</v>
      </c>
      <c r="B11" s="146"/>
      <c r="C11" s="147"/>
      <c r="D11" s="147"/>
    </row>
    <row r="12" spans="1:4" ht="15.75">
      <c r="A12" s="3" t="s">
        <v>4</v>
      </c>
      <c r="B12" s="158">
        <v>3475878</v>
      </c>
      <c r="C12" s="159">
        <v>3475878</v>
      </c>
      <c r="D12" s="159">
        <v>3475878</v>
      </c>
    </row>
    <row r="13" spans="1:4" ht="15.75">
      <c r="A13" s="5" t="s">
        <v>5</v>
      </c>
      <c r="B13" s="158"/>
      <c r="C13" s="159"/>
      <c r="D13" s="159"/>
    </row>
    <row r="14" spans="1:4" ht="15.75">
      <c r="A14" s="4" t="s">
        <v>6</v>
      </c>
      <c r="B14" s="158"/>
      <c r="C14" s="159"/>
      <c r="D14" s="159"/>
    </row>
    <row r="15" spans="1:4" ht="15.75">
      <c r="A15" s="5" t="s">
        <v>7</v>
      </c>
      <c r="B15" s="146"/>
      <c r="C15" s="147"/>
      <c r="D15" s="147"/>
    </row>
    <row r="16" spans="1:4" ht="15.75">
      <c r="A16" s="3" t="s">
        <v>8</v>
      </c>
      <c r="B16" s="158">
        <v>3475878</v>
      </c>
      <c r="C16" s="158">
        <v>3475878</v>
      </c>
      <c r="D16" s="158">
        <v>3475878</v>
      </c>
    </row>
    <row r="17" spans="1:4" ht="15.75">
      <c r="A17" s="5" t="s">
        <v>9</v>
      </c>
      <c r="B17" s="158"/>
      <c r="C17" s="158"/>
      <c r="D17" s="158"/>
    </row>
    <row r="18" spans="1:4" ht="15.75">
      <c r="A18" s="5" t="s">
        <v>10</v>
      </c>
      <c r="B18" s="158"/>
      <c r="C18" s="158"/>
      <c r="D18" s="158"/>
    </row>
    <row r="19" spans="1:4" ht="15.75">
      <c r="A19" s="5" t="s">
        <v>11</v>
      </c>
      <c r="B19" s="158"/>
      <c r="C19" s="158"/>
      <c r="D19" s="158"/>
    </row>
    <row r="20" spans="1:4" ht="15.75">
      <c r="A20" s="3" t="s">
        <v>12</v>
      </c>
      <c r="B20" s="158">
        <v>95328</v>
      </c>
      <c r="C20" s="159"/>
      <c r="D20" s="159"/>
    </row>
    <row r="21" spans="1:4" ht="15.75">
      <c r="A21" s="5" t="s">
        <v>13</v>
      </c>
      <c r="B21" s="158"/>
      <c r="C21" s="159"/>
      <c r="D21" s="159"/>
    </row>
    <row r="22" spans="1:4" ht="15.75">
      <c r="A22" s="5" t="s">
        <v>14</v>
      </c>
      <c r="B22" s="158"/>
      <c r="C22" s="159"/>
      <c r="D22" s="159"/>
    </row>
    <row r="23" spans="1:4" ht="15.75">
      <c r="A23" s="5" t="s">
        <v>15</v>
      </c>
      <c r="B23" s="158"/>
      <c r="C23" s="159"/>
      <c r="D23" s="159"/>
    </row>
    <row r="24" spans="1:4" ht="15.75">
      <c r="A24" s="3" t="s">
        <v>12</v>
      </c>
      <c r="B24" s="158"/>
      <c r="C24" s="159"/>
      <c r="D24" s="159"/>
    </row>
    <row r="25" spans="1:4" ht="15.75">
      <c r="A25" s="5" t="s">
        <v>13</v>
      </c>
      <c r="B25" s="158"/>
      <c r="C25" s="159"/>
      <c r="D25" s="159"/>
    </row>
    <row r="26" spans="1:4" ht="15.75">
      <c r="A26" s="5" t="s">
        <v>16</v>
      </c>
      <c r="B26" s="158"/>
      <c r="C26" s="159"/>
      <c r="D26" s="159"/>
    </row>
    <row r="27" spans="1:4" ht="15.75">
      <c r="A27" s="5" t="s">
        <v>17</v>
      </c>
      <c r="B27" s="158"/>
      <c r="C27" s="159"/>
      <c r="D27" s="159"/>
    </row>
    <row r="28" spans="1:4" ht="15.75">
      <c r="A28" s="3" t="s">
        <v>18</v>
      </c>
      <c r="B28" s="158">
        <v>163249.95</v>
      </c>
      <c r="C28" s="159">
        <v>163249.95</v>
      </c>
      <c r="D28" s="159">
        <v>163249.95</v>
      </c>
    </row>
    <row r="29" spans="1:4" ht="15.75">
      <c r="A29" s="5" t="s">
        <v>19</v>
      </c>
      <c r="B29" s="158"/>
      <c r="C29" s="159"/>
      <c r="D29" s="159"/>
    </row>
    <row r="30" spans="1:4" ht="15.75">
      <c r="A30" s="3" t="s">
        <v>20</v>
      </c>
      <c r="B30" s="158">
        <v>906348.42</v>
      </c>
      <c r="C30" s="158">
        <v>906348.42</v>
      </c>
      <c r="D30" s="158">
        <v>906348.42</v>
      </c>
    </row>
    <row r="31" spans="1:4" ht="15.75">
      <c r="A31" s="5" t="s">
        <v>21</v>
      </c>
      <c r="B31" s="158"/>
      <c r="C31" s="158"/>
      <c r="D31" s="158"/>
    </row>
    <row r="32" spans="1:4" ht="15.75">
      <c r="A32" s="4" t="s">
        <v>6</v>
      </c>
      <c r="B32" s="158"/>
      <c r="C32" s="158"/>
      <c r="D32" s="158"/>
    </row>
    <row r="33" spans="1:4" ht="15.75">
      <c r="A33" s="5" t="s">
        <v>7</v>
      </c>
      <c r="B33" s="146"/>
      <c r="C33" s="147"/>
      <c r="D33" s="147"/>
    </row>
    <row r="34" spans="1:4" ht="15.75">
      <c r="A34" s="3" t="s">
        <v>22</v>
      </c>
      <c r="B34" s="158">
        <v>663095.94</v>
      </c>
      <c r="C34" s="159">
        <v>663095.94</v>
      </c>
      <c r="D34" s="159">
        <v>663095.94</v>
      </c>
    </row>
    <row r="35" spans="1:4" ht="15.75">
      <c r="A35" s="4" t="s">
        <v>23</v>
      </c>
      <c r="B35" s="158"/>
      <c r="C35" s="159"/>
      <c r="D35" s="159"/>
    </row>
    <row r="36" spans="1:4" ht="15.75">
      <c r="A36" s="5" t="s">
        <v>24</v>
      </c>
      <c r="B36" s="158"/>
      <c r="C36" s="159"/>
      <c r="D36" s="159"/>
    </row>
    <row r="37" spans="1:4" ht="15.75">
      <c r="A37" s="5" t="s">
        <v>25</v>
      </c>
      <c r="B37" s="158"/>
      <c r="C37" s="159"/>
      <c r="D37" s="159"/>
    </row>
    <row r="38" spans="1:4" ht="15.75">
      <c r="A38" s="1" t="s">
        <v>26</v>
      </c>
      <c r="B38" s="146"/>
      <c r="C38" s="147"/>
      <c r="D38" s="147"/>
    </row>
    <row r="39" spans="1:4" ht="15.75">
      <c r="A39" s="5" t="s">
        <v>3</v>
      </c>
      <c r="B39" s="146"/>
      <c r="C39" s="147"/>
      <c r="D39" s="147"/>
    </row>
    <row r="40" spans="1:4" ht="15.75">
      <c r="A40" s="3" t="s">
        <v>27</v>
      </c>
      <c r="B40" s="158"/>
      <c r="C40" s="159"/>
      <c r="D40" s="159"/>
    </row>
    <row r="41" spans="1:4" ht="15.75">
      <c r="A41" s="5" t="s">
        <v>28</v>
      </c>
      <c r="B41" s="158"/>
      <c r="C41" s="159"/>
      <c r="D41" s="159"/>
    </row>
    <row r="42" spans="1:4" ht="15.75">
      <c r="A42" s="5" t="s">
        <v>29</v>
      </c>
      <c r="B42" s="158"/>
      <c r="C42" s="159"/>
      <c r="D42" s="159"/>
    </row>
    <row r="43" spans="1:4" ht="15.75">
      <c r="A43" s="4" t="s">
        <v>30</v>
      </c>
      <c r="B43" s="158"/>
      <c r="C43" s="159"/>
      <c r="D43" s="159"/>
    </row>
    <row r="44" spans="1:4" ht="15.75">
      <c r="A44" s="5" t="s">
        <v>31</v>
      </c>
      <c r="B44" s="158">
        <v>36092.47</v>
      </c>
      <c r="C44" s="159"/>
      <c r="D44" s="159"/>
    </row>
    <row r="45" spans="1:4" ht="15.75">
      <c r="A45" s="5" t="s">
        <v>32</v>
      </c>
      <c r="B45" s="158"/>
      <c r="C45" s="159"/>
      <c r="D45" s="159"/>
    </row>
    <row r="46" spans="1:4" ht="15.75">
      <c r="A46" s="5" t="s">
        <v>33</v>
      </c>
      <c r="B46" s="158"/>
      <c r="C46" s="159"/>
      <c r="D46" s="159"/>
    </row>
    <row r="47" spans="1:4" ht="15.75">
      <c r="A47" s="5" t="s">
        <v>34</v>
      </c>
      <c r="B47" s="158"/>
      <c r="C47" s="159"/>
      <c r="D47" s="159"/>
    </row>
    <row r="48" spans="1:4" ht="15.75">
      <c r="A48" s="1" t="s">
        <v>7</v>
      </c>
      <c r="B48" s="146"/>
      <c r="C48" s="147"/>
      <c r="D48" s="147"/>
    </row>
    <row r="49" spans="1:4" ht="15.75">
      <c r="A49" s="5" t="s">
        <v>35</v>
      </c>
      <c r="B49" s="146"/>
      <c r="C49" s="147"/>
      <c r="D49" s="147"/>
    </row>
    <row r="50" spans="1:4" ht="15.75">
      <c r="A50" s="3" t="s">
        <v>36</v>
      </c>
      <c r="B50" s="158"/>
      <c r="C50" s="159"/>
      <c r="D50" s="159"/>
    </row>
    <row r="51" spans="1:4" ht="15.75">
      <c r="A51" s="4" t="s">
        <v>37</v>
      </c>
      <c r="B51" s="158"/>
      <c r="C51" s="159"/>
      <c r="D51" s="159"/>
    </row>
    <row r="52" spans="1:4" ht="15.75">
      <c r="A52" s="5" t="s">
        <v>38</v>
      </c>
      <c r="B52" s="158">
        <v>823.37</v>
      </c>
      <c r="C52" s="159"/>
      <c r="D52" s="159"/>
    </row>
    <row r="53" spans="1:4" ht="15.75">
      <c r="A53" s="5" t="s">
        <v>37</v>
      </c>
      <c r="B53" s="158"/>
      <c r="C53" s="159"/>
      <c r="D53" s="159"/>
    </row>
    <row r="54" spans="1:4" ht="15.75">
      <c r="A54" s="3" t="s">
        <v>39</v>
      </c>
      <c r="B54" s="158"/>
      <c r="C54" s="159"/>
      <c r="D54" s="159"/>
    </row>
    <row r="55" spans="1:4" ht="15.75">
      <c r="A55" s="4" t="s">
        <v>40</v>
      </c>
      <c r="B55" s="158"/>
      <c r="C55" s="159"/>
      <c r="D55" s="159"/>
    </row>
    <row r="56" spans="1:4" ht="15.75">
      <c r="A56" s="5" t="s">
        <v>41</v>
      </c>
      <c r="B56" s="146"/>
      <c r="C56" s="147"/>
      <c r="D56" s="147"/>
    </row>
    <row r="57" spans="1:4" ht="15.75">
      <c r="A57" s="3" t="s">
        <v>42</v>
      </c>
      <c r="B57" s="158"/>
      <c r="C57" s="159"/>
      <c r="D57" s="159"/>
    </row>
    <row r="58" spans="1:4" ht="15.75">
      <c r="A58" s="4" t="s">
        <v>43</v>
      </c>
      <c r="B58" s="158"/>
      <c r="C58" s="159"/>
      <c r="D58" s="159"/>
    </row>
    <row r="59" spans="1:4" ht="15.75">
      <c r="A59" s="5" t="s">
        <v>42</v>
      </c>
      <c r="B59" s="158"/>
      <c r="C59" s="159"/>
      <c r="D59" s="159"/>
    </row>
    <row r="60" spans="1:4" ht="15.75">
      <c r="A60" s="5" t="s">
        <v>44</v>
      </c>
      <c r="B60" s="158"/>
      <c r="C60" s="159"/>
      <c r="D60" s="159"/>
    </row>
    <row r="61" spans="1:4" ht="15">
      <c r="A61" s="155" t="s">
        <v>73</v>
      </c>
      <c r="B61" s="158">
        <v>35269.1</v>
      </c>
      <c r="C61" s="159"/>
      <c r="D61" s="159"/>
    </row>
    <row r="62" spans="1:4" ht="2.25" customHeight="1">
      <c r="A62" s="156"/>
      <c r="B62" s="158"/>
      <c r="C62" s="159"/>
      <c r="D62" s="159"/>
    </row>
    <row r="63" spans="1:4" ht="15.75">
      <c r="A63" s="5" t="s">
        <v>42</v>
      </c>
      <c r="B63" s="158"/>
      <c r="C63" s="159"/>
      <c r="D63" s="159"/>
    </row>
    <row r="64" spans="1:4" ht="15.75">
      <c r="A64" s="5" t="s">
        <v>46</v>
      </c>
      <c r="B64" s="158"/>
      <c r="C64" s="159"/>
      <c r="D64" s="159"/>
    </row>
    <row r="65" spans="1:4" ht="15.75">
      <c r="A65" s="1" t="s">
        <v>47</v>
      </c>
      <c r="B65" s="146"/>
      <c r="C65" s="147"/>
      <c r="D65" s="147"/>
    </row>
    <row r="66" spans="1:4" ht="15.75">
      <c r="A66" s="5" t="s">
        <v>48</v>
      </c>
      <c r="B66" s="158">
        <v>119104.72</v>
      </c>
      <c r="C66" s="159"/>
      <c r="D66" s="159"/>
    </row>
    <row r="67" spans="1:4" ht="15.75">
      <c r="A67" s="5" t="s">
        <v>49</v>
      </c>
      <c r="B67" s="158"/>
      <c r="C67" s="159"/>
      <c r="D67" s="159"/>
    </row>
    <row r="68" spans="1:4" ht="15.75">
      <c r="A68" s="5" t="s">
        <v>50</v>
      </c>
      <c r="B68" s="158"/>
      <c r="C68" s="159"/>
      <c r="D68" s="159"/>
    </row>
    <row r="69" spans="1:4" ht="15.75">
      <c r="A69" s="5" t="s">
        <v>51</v>
      </c>
      <c r="B69" s="158"/>
      <c r="C69" s="159"/>
      <c r="D69" s="159"/>
    </row>
    <row r="70" spans="1:4" ht="15.75">
      <c r="A70" s="1" t="s">
        <v>7</v>
      </c>
      <c r="B70" s="146"/>
      <c r="C70" s="147"/>
      <c r="D70" s="147"/>
    </row>
    <row r="71" spans="1:4" ht="15.75">
      <c r="A71" s="5" t="s">
        <v>35</v>
      </c>
      <c r="B71" s="146"/>
      <c r="C71" s="147"/>
      <c r="D71" s="147"/>
    </row>
    <row r="72" spans="1:4" ht="15.75">
      <c r="A72" s="3" t="s">
        <v>36</v>
      </c>
      <c r="B72" s="158"/>
      <c r="C72" s="159"/>
      <c r="D72" s="159"/>
    </row>
    <row r="73" spans="1:4" ht="15.75">
      <c r="A73" s="4" t="s">
        <v>37</v>
      </c>
      <c r="B73" s="158"/>
      <c r="C73" s="159"/>
      <c r="D73" s="159"/>
    </row>
    <row r="74" spans="1:4" ht="15.75">
      <c r="A74" s="5" t="s">
        <v>38</v>
      </c>
      <c r="B74" s="158"/>
      <c r="C74" s="159"/>
      <c r="D74" s="159"/>
    </row>
    <row r="75" spans="1:4" ht="15.75">
      <c r="A75" s="5" t="s">
        <v>37</v>
      </c>
      <c r="B75" s="158"/>
      <c r="C75" s="159"/>
      <c r="D75" s="159"/>
    </row>
    <row r="76" spans="1:4" ht="15.75">
      <c r="A76" s="3" t="s">
        <v>39</v>
      </c>
      <c r="B76" s="158"/>
      <c r="C76" s="159"/>
      <c r="D76" s="159"/>
    </row>
    <row r="77" spans="1:4" ht="15.75">
      <c r="A77" s="4" t="s">
        <v>40</v>
      </c>
      <c r="B77" s="158"/>
      <c r="C77" s="159"/>
      <c r="D77" s="159"/>
    </row>
    <row r="78" spans="1:4" ht="15.75">
      <c r="A78" s="5" t="s">
        <v>41</v>
      </c>
      <c r="B78" s="146"/>
      <c r="C78" s="147"/>
      <c r="D78" s="147"/>
    </row>
    <row r="79" spans="1:4" ht="15.75">
      <c r="A79" s="3" t="s">
        <v>42</v>
      </c>
      <c r="B79" s="158"/>
      <c r="C79" s="159"/>
      <c r="D79" s="159"/>
    </row>
    <row r="80" spans="1:4" ht="15.75">
      <c r="A80" s="4" t="s">
        <v>43</v>
      </c>
      <c r="B80" s="158"/>
      <c r="C80" s="159"/>
      <c r="D80" s="159"/>
    </row>
    <row r="81" spans="1:4" ht="15.75">
      <c r="A81" s="5" t="s">
        <v>42</v>
      </c>
      <c r="B81" s="158"/>
      <c r="C81" s="159"/>
      <c r="D81" s="159"/>
    </row>
    <row r="82" spans="1:4" ht="15.75">
      <c r="A82" s="5" t="s">
        <v>44</v>
      </c>
      <c r="B82" s="158"/>
      <c r="C82" s="159"/>
      <c r="D82" s="159"/>
    </row>
    <row r="83" spans="1:4" ht="15.75">
      <c r="A83" s="3" t="s">
        <v>42</v>
      </c>
      <c r="B83" s="158"/>
      <c r="C83" s="159"/>
      <c r="D83" s="159"/>
    </row>
    <row r="84" spans="1:4" ht="15.75">
      <c r="A84" s="4" t="s">
        <v>45</v>
      </c>
      <c r="B84" s="158"/>
      <c r="C84" s="159"/>
      <c r="D84" s="159"/>
    </row>
    <row r="85" spans="1:4" ht="15.75">
      <c r="A85" s="5" t="s">
        <v>42</v>
      </c>
      <c r="B85" s="158"/>
      <c r="C85" s="159"/>
      <c r="D85" s="159"/>
    </row>
    <row r="86" spans="1:4" ht="15.75">
      <c r="A86" s="5" t="s">
        <v>46</v>
      </c>
      <c r="B86" s="158"/>
      <c r="C86" s="159"/>
      <c r="D86" s="159"/>
    </row>
    <row r="87" spans="1:4" ht="15.75">
      <c r="A87" s="1" t="s">
        <v>47</v>
      </c>
      <c r="B87" s="146"/>
      <c r="C87" s="147"/>
      <c r="D87" s="147"/>
    </row>
    <row r="88" spans="1:4" ht="15.75">
      <c r="A88" s="5" t="s">
        <v>52</v>
      </c>
      <c r="B88" s="146"/>
      <c r="C88" s="147"/>
      <c r="D88" s="147"/>
    </row>
    <row r="89" spans="1:4" ht="15.75">
      <c r="A89" s="1" t="s">
        <v>3</v>
      </c>
      <c r="B89" s="146"/>
      <c r="C89" s="147"/>
      <c r="D89" s="147"/>
    </row>
    <row r="90" spans="1:4" ht="15.75">
      <c r="A90" s="5" t="s">
        <v>53</v>
      </c>
      <c r="B90" s="158"/>
      <c r="C90" s="159"/>
      <c r="D90" s="159"/>
    </row>
    <row r="91" spans="1:4" ht="15.75">
      <c r="A91" s="5" t="s">
        <v>54</v>
      </c>
      <c r="B91" s="158"/>
      <c r="C91" s="159"/>
      <c r="D91" s="159"/>
    </row>
    <row r="92" spans="1:4" ht="15.75">
      <c r="A92" s="3" t="s">
        <v>55</v>
      </c>
      <c r="B92" s="158">
        <f>B100+B102+B103+B105+B110+B112</f>
        <v>295749.47</v>
      </c>
      <c r="C92" s="159"/>
      <c r="D92" s="159"/>
    </row>
    <row r="93" spans="1:4" ht="15.75">
      <c r="A93" s="5" t="s">
        <v>56</v>
      </c>
      <c r="B93" s="158"/>
      <c r="C93" s="159"/>
      <c r="D93" s="159"/>
    </row>
    <row r="94" spans="1:4" ht="15.75">
      <c r="A94" s="5" t="s">
        <v>57</v>
      </c>
      <c r="B94" s="158"/>
      <c r="C94" s="159"/>
      <c r="D94" s="159"/>
    </row>
    <row r="95" spans="1:4" ht="15.75">
      <c r="A95" s="5" t="s">
        <v>58</v>
      </c>
      <c r="B95" s="158"/>
      <c r="C95" s="159"/>
      <c r="D95" s="159"/>
    </row>
    <row r="96" spans="1:4" ht="15.75">
      <c r="A96" s="4" t="s">
        <v>6</v>
      </c>
      <c r="B96" s="158"/>
      <c r="C96" s="159"/>
      <c r="D96" s="159"/>
    </row>
    <row r="97" spans="1:4" ht="15.75">
      <c r="A97" s="5" t="s">
        <v>7</v>
      </c>
      <c r="B97" s="146"/>
      <c r="C97" s="147"/>
      <c r="D97" s="147"/>
    </row>
    <row r="98" spans="1:4" ht="15.75">
      <c r="A98" s="3" t="s">
        <v>59</v>
      </c>
      <c r="B98" s="158"/>
      <c r="C98" s="159"/>
      <c r="D98" s="159"/>
    </row>
    <row r="99" spans="1:4" ht="15.75">
      <c r="A99" s="4" t="s">
        <v>60</v>
      </c>
      <c r="B99" s="158"/>
      <c r="C99" s="159"/>
      <c r="D99" s="159"/>
    </row>
    <row r="100" spans="1:4" ht="15.75">
      <c r="A100" s="5" t="s">
        <v>61</v>
      </c>
      <c r="B100" s="146">
        <v>191.29</v>
      </c>
      <c r="C100" s="147"/>
      <c r="D100" s="147"/>
    </row>
    <row r="101" spans="1:4" ht="15.75">
      <c r="A101" s="1" t="s">
        <v>62</v>
      </c>
      <c r="B101" s="146"/>
      <c r="C101" s="147"/>
      <c r="D101" s="147"/>
    </row>
    <row r="102" spans="1:4" ht="15.75">
      <c r="A102" s="5" t="s">
        <v>63</v>
      </c>
      <c r="B102" s="146">
        <v>49123.73</v>
      </c>
      <c r="C102" s="147"/>
      <c r="D102" s="147"/>
    </row>
    <row r="103" spans="1:4" ht="15.75">
      <c r="A103" s="3" t="s">
        <v>64</v>
      </c>
      <c r="B103" s="158">
        <v>171148.34</v>
      </c>
      <c r="C103" s="159"/>
      <c r="D103" s="159"/>
    </row>
    <row r="104" spans="1:4" ht="15.75">
      <c r="A104" s="4" t="s">
        <v>65</v>
      </c>
      <c r="B104" s="158"/>
      <c r="C104" s="159"/>
      <c r="D104" s="159"/>
    </row>
    <row r="105" spans="1:4" ht="15.75">
      <c r="A105" s="5" t="s">
        <v>66</v>
      </c>
      <c r="B105" s="146">
        <v>31506.72</v>
      </c>
      <c r="C105" s="147"/>
      <c r="D105" s="147"/>
    </row>
    <row r="106" spans="1:4" ht="15.75">
      <c r="A106" s="1" t="s">
        <v>67</v>
      </c>
      <c r="B106" s="146"/>
      <c r="C106" s="147"/>
      <c r="D106" s="147"/>
    </row>
    <row r="107" spans="1:4" ht="15.75">
      <c r="A107" s="5" t="s">
        <v>68</v>
      </c>
      <c r="B107" s="146"/>
      <c r="C107" s="147"/>
      <c r="D107" s="147"/>
    </row>
    <row r="108" spans="1:4" ht="15.75">
      <c r="A108" s="3" t="s">
        <v>69</v>
      </c>
      <c r="B108" s="158"/>
      <c r="C108" s="159"/>
      <c r="D108" s="159"/>
    </row>
    <row r="109" spans="1:4" ht="15.75">
      <c r="A109" s="4" t="s">
        <v>70</v>
      </c>
      <c r="B109" s="158"/>
      <c r="C109" s="159"/>
      <c r="D109" s="159"/>
    </row>
    <row r="110" spans="1:4" ht="15.75">
      <c r="A110" s="5" t="s">
        <v>71</v>
      </c>
      <c r="B110" s="146">
        <v>21154.95</v>
      </c>
      <c r="C110" s="147"/>
      <c r="D110" s="147"/>
    </row>
    <row r="111" spans="1:4" ht="15.75">
      <c r="A111" s="1" t="s">
        <v>72</v>
      </c>
      <c r="B111" s="146"/>
      <c r="C111" s="147"/>
      <c r="D111" s="147"/>
    </row>
    <row r="112" spans="1:4" ht="15.75">
      <c r="A112" s="5" t="s">
        <v>73</v>
      </c>
      <c r="B112" s="146">
        <v>22624.44</v>
      </c>
      <c r="C112" s="147"/>
      <c r="D112" s="147"/>
    </row>
    <row r="113" spans="1:4" ht="15.75">
      <c r="A113" s="1" t="s">
        <v>74</v>
      </c>
      <c r="B113" s="146"/>
      <c r="C113" s="147"/>
      <c r="D113" s="147"/>
    </row>
    <row r="114" spans="1:4" ht="15.75">
      <c r="A114" s="5" t="s">
        <v>75</v>
      </c>
      <c r="B114" s="158">
        <v>62103.34</v>
      </c>
      <c r="C114" s="159"/>
      <c r="D114" s="159"/>
    </row>
    <row r="115" spans="1:4" ht="15.75">
      <c r="A115" s="5" t="s">
        <v>56</v>
      </c>
      <c r="B115" s="158"/>
      <c r="C115" s="159"/>
      <c r="D115" s="159"/>
    </row>
    <row r="116" spans="1:4" ht="15.75">
      <c r="A116" s="5" t="s">
        <v>76</v>
      </c>
      <c r="B116" s="158"/>
      <c r="C116" s="159"/>
      <c r="D116" s="159"/>
    </row>
    <row r="117" spans="1:4" ht="15.75">
      <c r="A117" s="5" t="s">
        <v>77</v>
      </c>
      <c r="B117" s="158"/>
      <c r="C117" s="159"/>
      <c r="D117" s="159"/>
    </row>
    <row r="118" spans="1:4" ht="15.75">
      <c r="A118" s="5" t="s">
        <v>6</v>
      </c>
      <c r="B118" s="158"/>
      <c r="C118" s="159"/>
      <c r="D118" s="159"/>
    </row>
    <row r="119" spans="1:4" ht="15.75">
      <c r="A119" s="1" t="s">
        <v>7</v>
      </c>
      <c r="B119" s="146"/>
      <c r="C119" s="147"/>
      <c r="D119" s="147"/>
    </row>
    <row r="120" spans="1:4" ht="15.75">
      <c r="A120" s="5" t="s">
        <v>59</v>
      </c>
      <c r="B120" s="158"/>
      <c r="C120" s="159"/>
      <c r="D120" s="159"/>
    </row>
    <row r="121" spans="1:4" ht="15.75">
      <c r="A121" s="5" t="s">
        <v>60</v>
      </c>
      <c r="B121" s="158"/>
      <c r="C121" s="159"/>
      <c r="D121" s="159"/>
    </row>
    <row r="122" spans="1:4" ht="15.75">
      <c r="A122" s="1" t="s">
        <v>61</v>
      </c>
      <c r="B122" s="146"/>
      <c r="C122" s="147"/>
      <c r="D122" s="147"/>
    </row>
    <row r="123" spans="1:4" ht="15.75">
      <c r="A123" s="5" t="s">
        <v>62</v>
      </c>
      <c r="B123" s="146"/>
      <c r="C123" s="147"/>
      <c r="D123" s="147"/>
    </row>
    <row r="124" spans="1:4" ht="15.75">
      <c r="A124" s="1" t="s">
        <v>63</v>
      </c>
      <c r="B124" s="146"/>
      <c r="C124" s="147"/>
      <c r="D124" s="147"/>
    </row>
    <row r="125" spans="1:4" ht="15.75">
      <c r="A125" s="5" t="s">
        <v>64</v>
      </c>
      <c r="B125" s="158"/>
      <c r="C125" s="159"/>
      <c r="D125" s="159"/>
    </row>
    <row r="126" spans="1:4" ht="15.75">
      <c r="A126" s="5" t="s">
        <v>65</v>
      </c>
      <c r="B126" s="158"/>
      <c r="C126" s="159"/>
      <c r="D126" s="159"/>
    </row>
    <row r="127" spans="1:4" ht="15.75">
      <c r="A127" s="1" t="s">
        <v>66</v>
      </c>
      <c r="B127" s="146"/>
      <c r="C127" s="147"/>
      <c r="D127" s="147"/>
    </row>
    <row r="128" spans="1:4" ht="15.75">
      <c r="A128" s="5" t="s">
        <v>67</v>
      </c>
      <c r="B128" s="146"/>
      <c r="C128" s="147"/>
      <c r="D128" s="147"/>
    </row>
    <row r="129" spans="1:4" ht="15.75">
      <c r="A129" s="1" t="s">
        <v>68</v>
      </c>
      <c r="B129" s="146"/>
      <c r="C129" s="147"/>
      <c r="D129" s="147"/>
    </row>
    <row r="130" spans="1:4" ht="15.75">
      <c r="A130" s="5" t="s">
        <v>69</v>
      </c>
      <c r="B130" s="158"/>
      <c r="C130" s="159"/>
      <c r="D130" s="159"/>
    </row>
    <row r="131" spans="1:4" ht="15.75">
      <c r="A131" s="5" t="s">
        <v>70</v>
      </c>
      <c r="B131" s="158"/>
      <c r="C131" s="159"/>
      <c r="D131" s="159"/>
    </row>
    <row r="132" spans="1:4" ht="15.75">
      <c r="A132" s="1" t="s">
        <v>71</v>
      </c>
      <c r="B132" s="146">
        <v>62103.34</v>
      </c>
      <c r="C132" s="147"/>
      <c r="D132" s="147"/>
    </row>
    <row r="133" spans="1:4" ht="15.75">
      <c r="A133" s="5" t="s">
        <v>72</v>
      </c>
      <c r="B133" s="146"/>
      <c r="C133" s="147"/>
      <c r="D133" s="147"/>
    </row>
    <row r="134" spans="1:4" ht="15.75">
      <c r="A134" s="1" t="s">
        <v>73</v>
      </c>
      <c r="B134" s="146"/>
      <c r="C134" s="147"/>
      <c r="D134" s="147"/>
    </row>
    <row r="135" spans="1:4" ht="15.75">
      <c r="A135" s="4" t="s">
        <v>74</v>
      </c>
      <c r="B135" s="146"/>
      <c r="C135" s="147"/>
      <c r="D135" s="147"/>
    </row>
  </sheetData>
  <sheetProtection/>
  <mergeCells count="109">
    <mergeCell ref="A2:D2"/>
    <mergeCell ref="B125:B126"/>
    <mergeCell ref="C125:C126"/>
    <mergeCell ref="D125:D126"/>
    <mergeCell ref="B130:B131"/>
    <mergeCell ref="C130:C131"/>
    <mergeCell ref="D130:D131"/>
    <mergeCell ref="B114:B118"/>
    <mergeCell ref="C114:C118"/>
    <mergeCell ref="D114:D118"/>
    <mergeCell ref="B120:B121"/>
    <mergeCell ref="C120:C121"/>
    <mergeCell ref="D120:D121"/>
    <mergeCell ref="B103:B104"/>
    <mergeCell ref="C103:C104"/>
    <mergeCell ref="D103:D104"/>
    <mergeCell ref="B108:B109"/>
    <mergeCell ref="C108:C109"/>
    <mergeCell ref="D108:D109"/>
    <mergeCell ref="B92:B96"/>
    <mergeCell ref="C92:C96"/>
    <mergeCell ref="D92:D96"/>
    <mergeCell ref="B98:B99"/>
    <mergeCell ref="C98:C99"/>
    <mergeCell ref="D98:D99"/>
    <mergeCell ref="B85:B86"/>
    <mergeCell ref="C85:C86"/>
    <mergeCell ref="D85:D86"/>
    <mergeCell ref="B90:B91"/>
    <mergeCell ref="C90:C91"/>
    <mergeCell ref="D90:D91"/>
    <mergeCell ref="B81:B82"/>
    <mergeCell ref="C81:C82"/>
    <mergeCell ref="D81:D82"/>
    <mergeCell ref="B83:B84"/>
    <mergeCell ref="C83:C84"/>
    <mergeCell ref="D83:D84"/>
    <mergeCell ref="B76:B77"/>
    <mergeCell ref="C76:C77"/>
    <mergeCell ref="D76:D77"/>
    <mergeCell ref="B79:B80"/>
    <mergeCell ref="C79:C80"/>
    <mergeCell ref="D79:D80"/>
    <mergeCell ref="B72:B73"/>
    <mergeCell ref="C72:C73"/>
    <mergeCell ref="D72:D73"/>
    <mergeCell ref="B74:B75"/>
    <mergeCell ref="C74:C75"/>
    <mergeCell ref="D74:D75"/>
    <mergeCell ref="B63:B64"/>
    <mergeCell ref="C63:C64"/>
    <mergeCell ref="D63:D64"/>
    <mergeCell ref="B66:B69"/>
    <mergeCell ref="C66:C69"/>
    <mergeCell ref="D66:D69"/>
    <mergeCell ref="B59:B60"/>
    <mergeCell ref="C59:C60"/>
    <mergeCell ref="D59:D60"/>
    <mergeCell ref="B61:B62"/>
    <mergeCell ref="C61:C62"/>
    <mergeCell ref="D61:D62"/>
    <mergeCell ref="B54:B55"/>
    <mergeCell ref="C54:C55"/>
    <mergeCell ref="D54:D55"/>
    <mergeCell ref="B57:B58"/>
    <mergeCell ref="C57:C58"/>
    <mergeCell ref="D57:D58"/>
    <mergeCell ref="B50:B51"/>
    <mergeCell ref="C50:C51"/>
    <mergeCell ref="D50:D51"/>
    <mergeCell ref="B52:B53"/>
    <mergeCell ref="C52:C53"/>
    <mergeCell ref="D52:D53"/>
    <mergeCell ref="B40:B43"/>
    <mergeCell ref="C40:C43"/>
    <mergeCell ref="D40:D43"/>
    <mergeCell ref="B44:B47"/>
    <mergeCell ref="C44:C47"/>
    <mergeCell ref="D44:D47"/>
    <mergeCell ref="B34:B35"/>
    <mergeCell ref="C34:C35"/>
    <mergeCell ref="D34:D35"/>
    <mergeCell ref="B36:B37"/>
    <mergeCell ref="C36:C37"/>
    <mergeCell ref="D36:D37"/>
    <mergeCell ref="B28:B29"/>
    <mergeCell ref="C28:C29"/>
    <mergeCell ref="D28:D29"/>
    <mergeCell ref="B30:B32"/>
    <mergeCell ref="C30:C32"/>
    <mergeCell ref="D30:D32"/>
    <mergeCell ref="C6:C8"/>
    <mergeCell ref="B20:B23"/>
    <mergeCell ref="C20:C23"/>
    <mergeCell ref="D20:D23"/>
    <mergeCell ref="B24:B27"/>
    <mergeCell ref="C24:C27"/>
    <mergeCell ref="D24:D27"/>
    <mergeCell ref="D6:D8"/>
    <mergeCell ref="A61:A62"/>
    <mergeCell ref="A5:A8"/>
    <mergeCell ref="B5:D5"/>
    <mergeCell ref="B12:B14"/>
    <mergeCell ref="C12:C14"/>
    <mergeCell ref="D12:D14"/>
    <mergeCell ref="B16:B19"/>
    <mergeCell ref="C16:C19"/>
    <mergeCell ref="D16:D19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36.421875" style="0" customWidth="1"/>
    <col min="2" max="2" width="9.421875" style="0" customWidth="1"/>
    <col min="3" max="3" width="10.28125" style="0" customWidth="1"/>
    <col min="4" max="12" width="16.7109375" style="0" customWidth="1"/>
    <col min="13" max="13" width="16.8515625" style="0" customWidth="1"/>
  </cols>
  <sheetData>
    <row r="1" spans="1:16" ht="18.75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3" spans="1:17" ht="17.25" customHeight="1">
      <c r="A3" s="183" t="s">
        <v>82</v>
      </c>
      <c r="B3" s="79"/>
      <c r="C3" s="178" t="s">
        <v>128</v>
      </c>
      <c r="D3" s="179" t="s">
        <v>83</v>
      </c>
      <c r="E3" s="179"/>
      <c r="F3" s="179"/>
      <c r="G3" s="179"/>
      <c r="H3" s="179"/>
      <c r="I3" s="179"/>
      <c r="J3" s="179"/>
      <c r="K3" s="174" t="s">
        <v>84</v>
      </c>
      <c r="L3" s="174"/>
      <c r="M3" s="174"/>
      <c r="N3" s="174"/>
      <c r="O3" s="174"/>
      <c r="P3" s="174"/>
      <c r="Q3" s="6"/>
    </row>
    <row r="4" spans="1:17" ht="16.5" customHeight="1" hidden="1" thickBot="1">
      <c r="A4" s="183"/>
      <c r="B4" s="80"/>
      <c r="C4" s="178"/>
      <c r="D4" s="179"/>
      <c r="E4" s="179"/>
      <c r="F4" s="179"/>
      <c r="G4" s="179"/>
      <c r="H4" s="179"/>
      <c r="I4" s="179"/>
      <c r="J4" s="179"/>
      <c r="K4" s="179" t="s">
        <v>132</v>
      </c>
      <c r="L4" s="179"/>
      <c r="M4" s="179"/>
      <c r="N4" s="179" t="s">
        <v>133</v>
      </c>
      <c r="O4" s="179"/>
      <c r="P4" s="179"/>
      <c r="Q4" s="6"/>
    </row>
    <row r="5" spans="1:17" ht="39.75" customHeight="1">
      <c r="A5" s="183"/>
      <c r="B5" s="118" t="s">
        <v>197</v>
      </c>
      <c r="C5" s="178"/>
      <c r="D5" s="179" t="s">
        <v>129</v>
      </c>
      <c r="E5" s="179"/>
      <c r="F5" s="179"/>
      <c r="G5" s="179"/>
      <c r="H5" s="179"/>
      <c r="I5" s="179" t="s">
        <v>130</v>
      </c>
      <c r="J5" s="179" t="s">
        <v>131</v>
      </c>
      <c r="K5" s="179"/>
      <c r="L5" s="179"/>
      <c r="M5" s="179"/>
      <c r="N5" s="179"/>
      <c r="O5" s="179"/>
      <c r="P5" s="179"/>
      <c r="Q5" s="172"/>
    </row>
    <row r="6" spans="1:17" ht="15.75" customHeight="1">
      <c r="A6" s="183"/>
      <c r="B6" s="80"/>
      <c r="C6" s="178"/>
      <c r="D6" s="179" t="s">
        <v>135</v>
      </c>
      <c r="E6" s="179" t="s">
        <v>136</v>
      </c>
      <c r="F6" s="179" t="s">
        <v>137</v>
      </c>
      <c r="G6" s="179" t="s">
        <v>138</v>
      </c>
      <c r="H6" s="179" t="s">
        <v>139</v>
      </c>
      <c r="I6" s="179"/>
      <c r="J6" s="179"/>
      <c r="K6" s="179"/>
      <c r="L6" s="179"/>
      <c r="M6" s="179"/>
      <c r="N6" s="179"/>
      <c r="O6" s="179"/>
      <c r="P6" s="179"/>
      <c r="Q6" s="172"/>
    </row>
    <row r="7" spans="1:17" ht="15">
      <c r="A7" s="183"/>
      <c r="B7" s="80"/>
      <c r="C7" s="17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2"/>
    </row>
    <row r="8" spans="1:17" ht="47.25" customHeight="1">
      <c r="A8" s="183"/>
      <c r="B8" s="80"/>
      <c r="C8" s="178"/>
      <c r="D8" s="179"/>
      <c r="E8" s="179"/>
      <c r="F8" s="179"/>
      <c r="G8" s="179"/>
      <c r="H8" s="179"/>
      <c r="I8" s="179"/>
      <c r="J8" s="179"/>
      <c r="K8" s="179" t="s">
        <v>78</v>
      </c>
      <c r="L8" s="179" t="s">
        <v>134</v>
      </c>
      <c r="M8" s="179" t="s">
        <v>131</v>
      </c>
      <c r="N8" s="179" t="s">
        <v>78</v>
      </c>
      <c r="O8" s="179" t="s">
        <v>134</v>
      </c>
      <c r="P8" s="179" t="s">
        <v>131</v>
      </c>
      <c r="Q8" s="172"/>
    </row>
    <row r="9" spans="1:17" ht="6.75" customHeight="1">
      <c r="A9" s="183"/>
      <c r="B9" s="81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2"/>
    </row>
    <row r="10" spans="1:17" ht="15" customHeight="1" hidden="1">
      <c r="A10" s="174"/>
      <c r="B10" s="81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2"/>
    </row>
    <row r="11" spans="1:17" ht="15.75" customHeight="1" hidden="1">
      <c r="A11" s="174"/>
      <c r="B11" s="108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2"/>
    </row>
    <row r="12" spans="1:17" ht="15.75">
      <c r="A12" s="2">
        <v>1</v>
      </c>
      <c r="B12" s="2"/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8">
        <v>12</v>
      </c>
      <c r="N12" s="8">
        <v>13</v>
      </c>
      <c r="O12" s="8">
        <v>14</v>
      </c>
      <c r="P12" s="8">
        <v>15</v>
      </c>
      <c r="Q12" s="6"/>
    </row>
    <row r="13" spans="1:17" ht="15.75">
      <c r="A13" s="28" t="s">
        <v>85</v>
      </c>
      <c r="B13" s="110"/>
      <c r="C13" s="160" t="s">
        <v>88</v>
      </c>
      <c r="D13" s="53"/>
      <c r="E13" s="54"/>
      <c r="F13" s="55"/>
      <c r="G13" s="55"/>
      <c r="H13" s="175"/>
      <c r="I13" s="175"/>
      <c r="J13" s="175"/>
      <c r="K13" s="175"/>
      <c r="L13" s="175"/>
      <c r="M13" s="175"/>
      <c r="N13" s="157"/>
      <c r="O13" s="157"/>
      <c r="P13" s="157"/>
      <c r="Q13" s="172"/>
    </row>
    <row r="14" spans="1:17" ht="15.75">
      <c r="A14" s="29" t="s">
        <v>86</v>
      </c>
      <c r="B14" s="111"/>
      <c r="C14" s="161"/>
      <c r="D14" s="56"/>
      <c r="E14" s="57"/>
      <c r="F14" s="58"/>
      <c r="G14" s="58"/>
      <c r="H14" s="175"/>
      <c r="I14" s="175"/>
      <c r="J14" s="175"/>
      <c r="K14" s="175"/>
      <c r="L14" s="175"/>
      <c r="M14" s="175"/>
      <c r="N14" s="157"/>
      <c r="O14" s="157"/>
      <c r="P14" s="157"/>
      <c r="Q14" s="172"/>
    </row>
    <row r="15" spans="1:17" ht="15.75">
      <c r="A15" s="30" t="s">
        <v>87</v>
      </c>
      <c r="B15" s="112"/>
      <c r="C15" s="162"/>
      <c r="D15" s="59"/>
      <c r="E15" s="60"/>
      <c r="F15" s="61"/>
      <c r="G15" s="61"/>
      <c r="H15" s="175"/>
      <c r="I15" s="175"/>
      <c r="J15" s="175"/>
      <c r="K15" s="175"/>
      <c r="L15" s="175"/>
      <c r="M15" s="175"/>
      <c r="N15" s="157"/>
      <c r="O15" s="157"/>
      <c r="P15" s="157"/>
      <c r="Q15" s="172"/>
    </row>
    <row r="16" spans="1:17" ht="25.5">
      <c r="A16" s="144" t="s">
        <v>172</v>
      </c>
      <c r="B16" s="113"/>
      <c r="C16" s="2"/>
      <c r="D16" s="62"/>
      <c r="E16" s="63"/>
      <c r="F16" s="64"/>
      <c r="G16" s="64"/>
      <c r="H16" s="64"/>
      <c r="I16" s="64"/>
      <c r="J16" s="64"/>
      <c r="K16" s="64"/>
      <c r="L16" s="64"/>
      <c r="M16" s="64"/>
      <c r="N16" s="20"/>
      <c r="O16" s="20"/>
      <c r="P16" s="20"/>
      <c r="Q16" s="21"/>
    </row>
    <row r="17" spans="1:17" ht="64.5" customHeight="1">
      <c r="A17" s="144" t="s">
        <v>208</v>
      </c>
      <c r="B17" s="113"/>
      <c r="C17" s="2"/>
      <c r="D17" s="143">
        <v>19.11</v>
      </c>
      <c r="E17" s="63"/>
      <c r="F17" s="142"/>
      <c r="G17" s="142"/>
      <c r="H17" s="142"/>
      <c r="I17" s="142"/>
      <c r="J17" s="142"/>
      <c r="K17" s="142"/>
      <c r="L17" s="142"/>
      <c r="M17" s="142"/>
      <c r="N17" s="140"/>
      <c r="O17" s="140"/>
      <c r="P17" s="140"/>
      <c r="Q17" s="141"/>
    </row>
    <row r="18" spans="1:17" ht="38.25">
      <c r="A18" s="144" t="s">
        <v>176</v>
      </c>
      <c r="B18" s="101"/>
      <c r="C18" s="2"/>
      <c r="D18" s="99"/>
      <c r="E18" s="97"/>
      <c r="F18" s="97"/>
      <c r="G18" s="97"/>
      <c r="H18" s="64"/>
      <c r="I18" s="64"/>
      <c r="J18" s="64"/>
      <c r="K18" s="64"/>
      <c r="L18" s="64"/>
      <c r="M18" s="64"/>
      <c r="N18" s="20"/>
      <c r="O18" s="20"/>
      <c r="P18" s="20"/>
      <c r="Q18" s="21"/>
    </row>
    <row r="19" spans="1:17" ht="15.75">
      <c r="A19" s="100" t="s">
        <v>196</v>
      </c>
      <c r="B19" s="103"/>
      <c r="C19" s="2"/>
      <c r="D19" s="96"/>
      <c r="E19" s="60"/>
      <c r="F19" s="98"/>
      <c r="G19" s="98"/>
      <c r="H19" s="97"/>
      <c r="I19" s="97"/>
      <c r="J19" s="97"/>
      <c r="K19" s="97"/>
      <c r="L19" s="97"/>
      <c r="M19" s="97"/>
      <c r="N19" s="94"/>
      <c r="O19" s="94"/>
      <c r="P19" s="94"/>
      <c r="Q19" s="95"/>
    </row>
    <row r="20" spans="1:17" ht="20.25">
      <c r="A20" s="49" t="s">
        <v>89</v>
      </c>
      <c r="B20" s="49"/>
      <c r="C20" s="83" t="s">
        <v>88</v>
      </c>
      <c r="D20" s="82">
        <f aca="true" t="shared" si="0" ref="D20:M20">D22+D26+D33+D29</f>
        <v>8264514</v>
      </c>
      <c r="E20" s="82">
        <f t="shared" si="0"/>
        <v>1587479</v>
      </c>
      <c r="F20" s="82">
        <f t="shared" si="0"/>
        <v>2804262</v>
      </c>
      <c r="G20" s="82">
        <f t="shared" si="0"/>
        <v>2831903</v>
      </c>
      <c r="H20" s="82">
        <f t="shared" si="0"/>
        <v>1040870</v>
      </c>
      <c r="I20" s="82">
        <f t="shared" si="0"/>
        <v>7168476</v>
      </c>
      <c r="J20" s="82">
        <f t="shared" si="0"/>
        <v>7168476</v>
      </c>
      <c r="K20" s="82">
        <f t="shared" si="0"/>
        <v>7168476</v>
      </c>
      <c r="L20" s="82">
        <f t="shared" si="0"/>
        <v>7168476</v>
      </c>
      <c r="M20" s="82">
        <f t="shared" si="0"/>
        <v>7168476</v>
      </c>
      <c r="N20" s="46"/>
      <c r="O20" s="46"/>
      <c r="P20" s="46"/>
      <c r="Q20" s="6"/>
    </row>
    <row r="21" spans="1:17" ht="15.75">
      <c r="A21" s="7" t="s">
        <v>90</v>
      </c>
      <c r="B21" s="101"/>
      <c r="C21" s="2" t="s">
        <v>88</v>
      </c>
      <c r="D21" s="62"/>
      <c r="E21" s="64"/>
      <c r="F21" s="64"/>
      <c r="G21" s="64"/>
      <c r="H21" s="64"/>
      <c r="I21" s="62"/>
      <c r="J21" s="62"/>
      <c r="K21" s="62"/>
      <c r="L21" s="62"/>
      <c r="M21" s="62"/>
      <c r="N21" s="20"/>
      <c r="O21" s="20"/>
      <c r="P21" s="20"/>
      <c r="Q21" s="6"/>
    </row>
    <row r="22" spans="1:17" ht="31.5" customHeight="1">
      <c r="A22" s="42" t="s">
        <v>91</v>
      </c>
      <c r="B22" s="114"/>
      <c r="C22" s="180" t="s">
        <v>88</v>
      </c>
      <c r="D22" s="176">
        <f>SUM(E22:H22)</f>
        <v>6290178</v>
      </c>
      <c r="E22" s="176">
        <f>E24+E25</f>
        <v>1390839</v>
      </c>
      <c r="F22" s="176">
        <f aca="true" t="shared" si="1" ref="F22:M22">F24+F25</f>
        <v>2579252</v>
      </c>
      <c r="G22" s="176">
        <f t="shared" si="1"/>
        <v>1498857</v>
      </c>
      <c r="H22" s="176">
        <f t="shared" si="1"/>
        <v>821230</v>
      </c>
      <c r="I22" s="176">
        <f t="shared" si="1"/>
        <v>6290178</v>
      </c>
      <c r="J22" s="176">
        <f t="shared" si="1"/>
        <v>6290178</v>
      </c>
      <c r="K22" s="176">
        <f t="shared" si="1"/>
        <v>6290178</v>
      </c>
      <c r="L22" s="176">
        <f t="shared" si="1"/>
        <v>6290178</v>
      </c>
      <c r="M22" s="176">
        <f t="shared" si="1"/>
        <v>6290178</v>
      </c>
      <c r="N22" s="184"/>
      <c r="O22" s="184"/>
      <c r="P22" s="184"/>
      <c r="Q22" s="172"/>
    </row>
    <row r="23" spans="1:17" ht="15.75" customHeight="1">
      <c r="A23" s="43" t="s">
        <v>171</v>
      </c>
      <c r="B23" s="114"/>
      <c r="C23" s="181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85"/>
      <c r="O23" s="185"/>
      <c r="P23" s="185"/>
      <c r="Q23" s="172"/>
    </row>
    <row r="24" spans="1:17" ht="38.25" customHeight="1">
      <c r="A24" s="145" t="s">
        <v>172</v>
      </c>
      <c r="B24" s="44"/>
      <c r="C24" s="8"/>
      <c r="D24" s="65">
        <f>SUM(E24:H24)</f>
        <v>4888000</v>
      </c>
      <c r="E24" s="66">
        <f aca="true" t="shared" si="2" ref="E24:M24">E47</f>
        <v>1080000</v>
      </c>
      <c r="F24" s="66">
        <f t="shared" si="2"/>
        <v>1990550</v>
      </c>
      <c r="G24" s="66">
        <f t="shared" si="2"/>
        <v>1260000</v>
      </c>
      <c r="H24" s="67">
        <f t="shared" si="2"/>
        <v>557450</v>
      </c>
      <c r="I24" s="66">
        <f t="shared" si="2"/>
        <v>4888000</v>
      </c>
      <c r="J24" s="66">
        <f t="shared" si="2"/>
        <v>4888000</v>
      </c>
      <c r="K24" s="66">
        <f t="shared" si="2"/>
        <v>4888000</v>
      </c>
      <c r="L24" s="66">
        <f t="shared" si="2"/>
        <v>4888000</v>
      </c>
      <c r="M24" s="66">
        <f t="shared" si="2"/>
        <v>4888000</v>
      </c>
      <c r="N24" s="20"/>
      <c r="O24" s="20"/>
      <c r="P24" s="20"/>
      <c r="Q24" s="21"/>
    </row>
    <row r="25" spans="1:17" ht="47.25" customHeight="1">
      <c r="A25" s="44" t="s">
        <v>173</v>
      </c>
      <c r="B25" s="44"/>
      <c r="C25" s="8"/>
      <c r="D25" s="65">
        <f>SUM(E25:H25)</f>
        <v>1402178</v>
      </c>
      <c r="E25" s="66">
        <f>E63</f>
        <v>310839</v>
      </c>
      <c r="F25" s="66">
        <f>F63</f>
        <v>588702</v>
      </c>
      <c r="G25" s="66">
        <f>G63</f>
        <v>238857</v>
      </c>
      <c r="H25" s="67">
        <f>H63</f>
        <v>263780</v>
      </c>
      <c r="I25" s="65">
        <f>D25</f>
        <v>1402178</v>
      </c>
      <c r="J25" s="65">
        <f>D25</f>
        <v>1402178</v>
      </c>
      <c r="K25" s="65">
        <f>D25</f>
        <v>1402178</v>
      </c>
      <c r="L25" s="65">
        <f>D25</f>
        <v>1402178</v>
      </c>
      <c r="M25" s="65">
        <f>D25</f>
        <v>1402178</v>
      </c>
      <c r="N25" s="20"/>
      <c r="O25" s="20"/>
      <c r="P25" s="20"/>
      <c r="Q25" s="21"/>
    </row>
    <row r="26" spans="1:17" ht="47.25">
      <c r="A26" s="45" t="s">
        <v>174</v>
      </c>
      <c r="B26" s="45"/>
      <c r="C26" s="44"/>
      <c r="D26" s="65">
        <f>SUM(E26:H26)</f>
        <v>101516</v>
      </c>
      <c r="E26" s="65">
        <f>E27+E28</f>
        <v>17740</v>
      </c>
      <c r="F26" s="65">
        <f>F27+F28</f>
        <v>30810</v>
      </c>
      <c r="G26" s="65">
        <f>G27+G28</f>
        <v>27546</v>
      </c>
      <c r="H26" s="65">
        <f>H27+H28</f>
        <v>25420</v>
      </c>
      <c r="I26" s="65">
        <f>SUM(I27:I28)</f>
        <v>101478</v>
      </c>
      <c r="J26" s="65">
        <f>SUM(J27:J28)</f>
        <v>101478</v>
      </c>
      <c r="K26" s="65">
        <f>SUM(K27:K28)</f>
        <v>101478</v>
      </c>
      <c r="L26" s="65">
        <f>SUM(L27:L28)</f>
        <v>101478</v>
      </c>
      <c r="M26" s="65">
        <f>SUM(M27:M28)</f>
        <v>101478</v>
      </c>
      <c r="N26" s="31"/>
      <c r="O26" s="31"/>
      <c r="P26" s="31"/>
      <c r="Q26" s="6"/>
    </row>
    <row r="27" spans="1:17" ht="29.25" customHeight="1">
      <c r="A27" s="137" t="s">
        <v>175</v>
      </c>
      <c r="B27" s="44"/>
      <c r="C27" s="44"/>
      <c r="D27" s="65">
        <f>SUM(E27:H27)</f>
        <v>8546</v>
      </c>
      <c r="E27" s="67">
        <f>E85</f>
        <v>2140</v>
      </c>
      <c r="F27" s="67">
        <f>F85</f>
        <v>2140</v>
      </c>
      <c r="G27" s="67">
        <f>G85</f>
        <v>2146</v>
      </c>
      <c r="H27" s="67">
        <f>H85</f>
        <v>2120</v>
      </c>
      <c r="I27" s="65">
        <v>8508</v>
      </c>
      <c r="J27" s="65">
        <v>8508</v>
      </c>
      <c r="K27" s="65">
        <v>8508</v>
      </c>
      <c r="L27" s="65">
        <v>8508</v>
      </c>
      <c r="M27" s="65">
        <v>8508</v>
      </c>
      <c r="N27" s="20"/>
      <c r="O27" s="20"/>
      <c r="P27" s="20"/>
      <c r="Q27" s="6"/>
    </row>
    <row r="28" spans="1:17" ht="38.25">
      <c r="A28" s="137" t="s">
        <v>176</v>
      </c>
      <c r="B28" s="44"/>
      <c r="C28" s="44"/>
      <c r="D28" s="65">
        <f>SUM(E28:H28)</f>
        <v>92970</v>
      </c>
      <c r="E28" s="67">
        <f>E90</f>
        <v>15600</v>
      </c>
      <c r="F28" s="67">
        <f>F90</f>
        <v>28670</v>
      </c>
      <c r="G28" s="67">
        <f>G90</f>
        <v>25400</v>
      </c>
      <c r="H28" s="67">
        <f>H90</f>
        <v>23300</v>
      </c>
      <c r="I28" s="65">
        <f>D28</f>
        <v>92970</v>
      </c>
      <c r="J28" s="65">
        <f>D28</f>
        <v>92970</v>
      </c>
      <c r="K28" s="65">
        <f>D28</f>
        <v>92970</v>
      </c>
      <c r="L28" s="65">
        <f>D28</f>
        <v>92970</v>
      </c>
      <c r="M28" s="65">
        <f>D28</f>
        <v>92970</v>
      </c>
      <c r="N28" s="20"/>
      <c r="O28" s="20"/>
      <c r="P28" s="20"/>
      <c r="Q28" s="6"/>
    </row>
    <row r="29" spans="1:17" ht="15.75">
      <c r="A29" s="129" t="s">
        <v>203</v>
      </c>
      <c r="B29" s="107"/>
      <c r="C29" s="50"/>
      <c r="D29" s="62">
        <f aca="true" t="shared" si="3" ref="D29:H30">D97</f>
        <v>1108000</v>
      </c>
      <c r="E29" s="132">
        <f t="shared" si="3"/>
        <v>3000</v>
      </c>
      <c r="F29" s="132">
        <f t="shared" si="3"/>
        <v>3000</v>
      </c>
      <c r="G29" s="132">
        <f t="shared" si="3"/>
        <v>1099000</v>
      </c>
      <c r="H29" s="132">
        <f t="shared" si="3"/>
        <v>3000</v>
      </c>
      <c r="I29" s="62">
        <v>12000</v>
      </c>
      <c r="J29" s="62">
        <v>12000</v>
      </c>
      <c r="K29" s="62">
        <v>12000</v>
      </c>
      <c r="L29" s="62">
        <v>12000</v>
      </c>
      <c r="M29" s="62">
        <v>12000</v>
      </c>
      <c r="N29" s="20"/>
      <c r="O29" s="20"/>
      <c r="P29" s="20"/>
      <c r="Q29" s="6"/>
    </row>
    <row r="30" spans="1:17" ht="31.5">
      <c r="A30" s="124" t="s">
        <v>201</v>
      </c>
      <c r="B30" s="129"/>
      <c r="C30" s="124"/>
      <c r="D30" s="132">
        <f t="shared" si="3"/>
        <v>12000</v>
      </c>
      <c r="E30" s="132">
        <f t="shared" si="3"/>
        <v>3000</v>
      </c>
      <c r="F30" s="132">
        <f t="shared" si="3"/>
        <v>3000</v>
      </c>
      <c r="G30" s="132">
        <f t="shared" si="3"/>
        <v>3000</v>
      </c>
      <c r="H30" s="132">
        <f t="shared" si="3"/>
        <v>3000</v>
      </c>
      <c r="I30" s="132">
        <f>I29</f>
        <v>12000</v>
      </c>
      <c r="J30" s="132">
        <f>J29</f>
        <v>12000</v>
      </c>
      <c r="K30" s="132">
        <f>K29</f>
        <v>12000</v>
      </c>
      <c r="L30" s="132">
        <f>L29</f>
        <v>12000</v>
      </c>
      <c r="M30" s="132">
        <f>M29</f>
        <v>12000</v>
      </c>
      <c r="N30" s="124"/>
      <c r="O30" s="124"/>
      <c r="P30" s="124"/>
      <c r="Q30" s="6"/>
    </row>
    <row r="31" spans="1:17" ht="76.5">
      <c r="A31" s="134" t="s">
        <v>204</v>
      </c>
      <c r="B31" s="129"/>
      <c r="C31" s="124"/>
      <c r="D31" s="132">
        <f>D104</f>
        <v>96000</v>
      </c>
      <c r="E31" s="132"/>
      <c r="F31" s="132"/>
      <c r="G31" s="132">
        <v>96000</v>
      </c>
      <c r="H31" s="132"/>
      <c r="I31" s="132"/>
      <c r="J31" s="132"/>
      <c r="K31" s="132"/>
      <c r="L31" s="132"/>
      <c r="M31" s="132"/>
      <c r="N31" s="124"/>
      <c r="O31" s="124"/>
      <c r="P31" s="124"/>
      <c r="Q31" s="6"/>
    </row>
    <row r="32" spans="1:17" ht="31.5">
      <c r="A32" s="124" t="s">
        <v>206</v>
      </c>
      <c r="B32" s="101"/>
      <c r="C32" s="50"/>
      <c r="D32" s="62">
        <f>D110</f>
        <v>1000000</v>
      </c>
      <c r="E32" s="132"/>
      <c r="F32" s="132"/>
      <c r="G32" s="132">
        <f>G110</f>
        <v>1000000</v>
      </c>
      <c r="H32" s="132"/>
      <c r="I32" s="62"/>
      <c r="J32" s="62"/>
      <c r="K32" s="62"/>
      <c r="L32" s="62"/>
      <c r="M32" s="62"/>
      <c r="N32" s="20"/>
      <c r="O32" s="20"/>
      <c r="P32" s="20"/>
      <c r="Q32" s="6"/>
    </row>
    <row r="33" spans="1:17" ht="15.75">
      <c r="A33" s="28" t="s">
        <v>92</v>
      </c>
      <c r="B33" s="115"/>
      <c r="C33" s="188" t="s">
        <v>102</v>
      </c>
      <c r="D33" s="163">
        <f>SUM(E33:H42)</f>
        <v>764820</v>
      </c>
      <c r="E33" s="163">
        <f>E44</f>
        <v>175900</v>
      </c>
      <c r="F33" s="163">
        <f>F44</f>
        <v>191200</v>
      </c>
      <c r="G33" s="163">
        <f>G44</f>
        <v>206500</v>
      </c>
      <c r="H33" s="190">
        <f>H44</f>
        <v>191220</v>
      </c>
      <c r="I33" s="163">
        <f>D33</f>
        <v>764820</v>
      </c>
      <c r="J33" s="163">
        <f>D33</f>
        <v>764820</v>
      </c>
      <c r="K33" s="163">
        <f>D33</f>
        <v>764820</v>
      </c>
      <c r="L33" s="163">
        <f>D33</f>
        <v>764820</v>
      </c>
      <c r="M33" s="163">
        <f>D33</f>
        <v>764820</v>
      </c>
      <c r="N33" s="182"/>
      <c r="O33" s="182"/>
      <c r="P33" s="182"/>
      <c r="Q33" s="172"/>
    </row>
    <row r="34" spans="1:17" ht="15.75">
      <c r="A34" s="29" t="s">
        <v>93</v>
      </c>
      <c r="B34" s="116"/>
      <c r="C34" s="189"/>
      <c r="D34" s="164"/>
      <c r="E34" s="164"/>
      <c r="F34" s="164"/>
      <c r="G34" s="164"/>
      <c r="H34" s="190"/>
      <c r="I34" s="164"/>
      <c r="J34" s="164"/>
      <c r="K34" s="164"/>
      <c r="L34" s="164"/>
      <c r="M34" s="164"/>
      <c r="N34" s="182"/>
      <c r="O34" s="182"/>
      <c r="P34" s="182"/>
      <c r="Q34" s="172"/>
    </row>
    <row r="35" spans="1:17" ht="15.75">
      <c r="A35" s="29" t="s">
        <v>94</v>
      </c>
      <c r="B35" s="116"/>
      <c r="C35" s="189"/>
      <c r="D35" s="164"/>
      <c r="E35" s="164"/>
      <c r="F35" s="164"/>
      <c r="G35" s="164"/>
      <c r="H35" s="190"/>
      <c r="I35" s="164"/>
      <c r="J35" s="164"/>
      <c r="K35" s="164"/>
      <c r="L35" s="164"/>
      <c r="M35" s="164"/>
      <c r="N35" s="182"/>
      <c r="O35" s="182"/>
      <c r="P35" s="182"/>
      <c r="Q35" s="172"/>
    </row>
    <row r="36" spans="1:17" ht="15.75">
      <c r="A36" s="29" t="s">
        <v>95</v>
      </c>
      <c r="B36" s="116"/>
      <c r="C36" s="189"/>
      <c r="D36" s="164"/>
      <c r="E36" s="164"/>
      <c r="F36" s="164"/>
      <c r="G36" s="164"/>
      <c r="H36" s="190"/>
      <c r="I36" s="164"/>
      <c r="J36" s="164"/>
      <c r="K36" s="164"/>
      <c r="L36" s="164"/>
      <c r="M36" s="164"/>
      <c r="N36" s="182"/>
      <c r="O36" s="182"/>
      <c r="P36" s="182"/>
      <c r="Q36" s="172"/>
    </row>
    <row r="37" spans="1:17" ht="15.75">
      <c r="A37" s="29" t="s">
        <v>96</v>
      </c>
      <c r="B37" s="116"/>
      <c r="C37" s="189"/>
      <c r="D37" s="164"/>
      <c r="E37" s="164"/>
      <c r="F37" s="164"/>
      <c r="G37" s="164"/>
      <c r="H37" s="190"/>
      <c r="I37" s="164"/>
      <c r="J37" s="164"/>
      <c r="K37" s="164"/>
      <c r="L37" s="164"/>
      <c r="M37" s="164"/>
      <c r="N37" s="182"/>
      <c r="O37" s="182"/>
      <c r="P37" s="182"/>
      <c r="Q37" s="172"/>
    </row>
    <row r="38" spans="1:17" ht="15.75">
      <c r="A38" s="29" t="s">
        <v>97</v>
      </c>
      <c r="B38" s="116"/>
      <c r="C38" s="189"/>
      <c r="D38" s="164"/>
      <c r="E38" s="164"/>
      <c r="F38" s="164"/>
      <c r="G38" s="164"/>
      <c r="H38" s="190"/>
      <c r="I38" s="164"/>
      <c r="J38" s="164"/>
      <c r="K38" s="164"/>
      <c r="L38" s="164"/>
      <c r="M38" s="164"/>
      <c r="N38" s="182"/>
      <c r="O38" s="182"/>
      <c r="P38" s="182"/>
      <c r="Q38" s="172"/>
    </row>
    <row r="39" spans="1:17" ht="15.75">
      <c r="A39" s="29" t="s">
        <v>98</v>
      </c>
      <c r="B39" s="116"/>
      <c r="C39" s="189"/>
      <c r="D39" s="164"/>
      <c r="E39" s="164"/>
      <c r="F39" s="164"/>
      <c r="G39" s="164"/>
      <c r="H39" s="190"/>
      <c r="I39" s="164"/>
      <c r="J39" s="164"/>
      <c r="K39" s="164"/>
      <c r="L39" s="164"/>
      <c r="M39" s="164"/>
      <c r="N39" s="182"/>
      <c r="O39" s="182"/>
      <c r="P39" s="182"/>
      <c r="Q39" s="172"/>
    </row>
    <row r="40" spans="1:17" ht="15.75">
      <c r="A40" s="29" t="s">
        <v>99</v>
      </c>
      <c r="B40" s="116"/>
      <c r="C40" s="189"/>
      <c r="D40" s="164"/>
      <c r="E40" s="164"/>
      <c r="F40" s="164"/>
      <c r="G40" s="164"/>
      <c r="H40" s="190"/>
      <c r="I40" s="164"/>
      <c r="J40" s="164"/>
      <c r="K40" s="164"/>
      <c r="L40" s="164"/>
      <c r="M40" s="164"/>
      <c r="N40" s="182"/>
      <c r="O40" s="182"/>
      <c r="P40" s="182"/>
      <c r="Q40" s="172"/>
    </row>
    <row r="41" spans="1:17" ht="15.75">
      <c r="A41" s="29" t="s">
        <v>100</v>
      </c>
      <c r="B41" s="116"/>
      <c r="C41" s="189"/>
      <c r="D41" s="164"/>
      <c r="E41" s="164"/>
      <c r="F41" s="164"/>
      <c r="G41" s="164"/>
      <c r="H41" s="190"/>
      <c r="I41" s="164"/>
      <c r="J41" s="164"/>
      <c r="K41" s="164"/>
      <c r="L41" s="164"/>
      <c r="M41" s="164"/>
      <c r="N41" s="182"/>
      <c r="O41" s="182"/>
      <c r="P41" s="182"/>
      <c r="Q41" s="172"/>
    </row>
    <row r="42" spans="1:17" ht="15.75">
      <c r="A42" s="29" t="s">
        <v>101</v>
      </c>
      <c r="B42" s="116"/>
      <c r="C42" s="189"/>
      <c r="D42" s="165"/>
      <c r="E42" s="165"/>
      <c r="F42" s="165"/>
      <c r="G42" s="165"/>
      <c r="H42" s="190"/>
      <c r="I42" s="165"/>
      <c r="J42" s="165"/>
      <c r="K42" s="165"/>
      <c r="L42" s="165"/>
      <c r="M42" s="165"/>
      <c r="N42" s="182"/>
      <c r="O42" s="182"/>
      <c r="P42" s="182"/>
      <c r="Q42" s="172"/>
    </row>
    <row r="43" spans="1:17" ht="15.75">
      <c r="A43" s="1" t="s">
        <v>90</v>
      </c>
      <c r="B43" s="101"/>
      <c r="C43" s="50" t="s">
        <v>102</v>
      </c>
      <c r="D43" s="59"/>
      <c r="E43" s="64"/>
      <c r="F43" s="64"/>
      <c r="G43" s="64"/>
      <c r="H43" s="64"/>
      <c r="I43" s="59"/>
      <c r="J43" s="59"/>
      <c r="K43" s="59"/>
      <c r="L43" s="59"/>
      <c r="M43" s="59"/>
      <c r="N43" s="20"/>
      <c r="O43" s="20"/>
      <c r="P43" s="20"/>
      <c r="Q43" s="6"/>
    </row>
    <row r="44" spans="1:17" ht="15.75">
      <c r="A44" s="48" t="s">
        <v>186</v>
      </c>
      <c r="B44" s="101"/>
      <c r="C44" s="50" t="s">
        <v>102</v>
      </c>
      <c r="D44" s="123">
        <f>SUM(E44:H44)</f>
        <v>764820</v>
      </c>
      <c r="E44" s="123">
        <f>E120</f>
        <v>175900</v>
      </c>
      <c r="F44" s="123">
        <f>F119</f>
        <v>191200</v>
      </c>
      <c r="G44" s="123">
        <f>G119</f>
        <v>206500</v>
      </c>
      <c r="H44" s="123">
        <f>H119</f>
        <v>191220</v>
      </c>
      <c r="I44" s="123">
        <f>D44</f>
        <v>764820</v>
      </c>
      <c r="J44" s="123">
        <f>D44</f>
        <v>764820</v>
      </c>
      <c r="K44" s="123">
        <f>D44</f>
        <v>764820</v>
      </c>
      <c r="L44" s="123">
        <f>D44</f>
        <v>764820</v>
      </c>
      <c r="M44" s="123">
        <f>D44</f>
        <v>764820</v>
      </c>
      <c r="N44" s="20"/>
      <c r="O44" s="20"/>
      <c r="P44" s="20"/>
      <c r="Q44" s="6"/>
    </row>
    <row r="45" spans="1:17" ht="20.25">
      <c r="A45" s="49" t="s">
        <v>103</v>
      </c>
      <c r="B45" s="49"/>
      <c r="C45" s="84">
        <v>900</v>
      </c>
      <c r="D45" s="82">
        <f aca="true" t="shared" si="4" ref="D45:M45">D47+D63+D84+D97+D116</f>
        <v>8264514</v>
      </c>
      <c r="E45" s="82">
        <f t="shared" si="4"/>
        <v>1587479</v>
      </c>
      <c r="F45" s="82">
        <f t="shared" si="4"/>
        <v>2804262</v>
      </c>
      <c r="G45" s="82">
        <f t="shared" si="4"/>
        <v>2831903</v>
      </c>
      <c r="H45" s="82">
        <f t="shared" si="4"/>
        <v>1040870</v>
      </c>
      <c r="I45" s="82">
        <f t="shared" si="4"/>
        <v>7168476</v>
      </c>
      <c r="J45" s="82">
        <f t="shared" si="4"/>
        <v>7168476</v>
      </c>
      <c r="K45" s="82">
        <f t="shared" si="4"/>
        <v>7168476</v>
      </c>
      <c r="L45" s="82">
        <f t="shared" si="4"/>
        <v>7168476</v>
      </c>
      <c r="M45" s="82">
        <f t="shared" si="4"/>
        <v>7168476</v>
      </c>
      <c r="N45" s="34"/>
      <c r="O45" s="34"/>
      <c r="P45" s="34"/>
      <c r="Q45" s="6"/>
    </row>
    <row r="46" spans="1:17" ht="47.25">
      <c r="A46" s="28" t="s">
        <v>177</v>
      </c>
      <c r="B46" s="106"/>
      <c r="C46" s="50"/>
      <c r="D46" s="68">
        <f aca="true" t="shared" si="5" ref="D46:M46">D47+D63</f>
        <v>6290178</v>
      </c>
      <c r="E46" s="68">
        <f t="shared" si="5"/>
        <v>1390839</v>
      </c>
      <c r="F46" s="68">
        <f t="shared" si="5"/>
        <v>2579252</v>
      </c>
      <c r="G46" s="68">
        <f t="shared" si="5"/>
        <v>1498857</v>
      </c>
      <c r="H46" s="68">
        <f t="shared" si="5"/>
        <v>821230</v>
      </c>
      <c r="I46" s="68">
        <f t="shared" si="5"/>
        <v>6290178</v>
      </c>
      <c r="J46" s="68">
        <f t="shared" si="5"/>
        <v>6290178</v>
      </c>
      <c r="K46" s="68">
        <f t="shared" si="5"/>
        <v>6290178</v>
      </c>
      <c r="L46" s="68">
        <f t="shared" si="5"/>
        <v>6290178</v>
      </c>
      <c r="M46" s="68">
        <f t="shared" si="5"/>
        <v>6290178</v>
      </c>
      <c r="N46" s="37"/>
      <c r="O46" s="37"/>
      <c r="P46" s="37"/>
      <c r="Q46" s="6"/>
    </row>
    <row r="47" spans="1:17" ht="47.25">
      <c r="A47" s="32" t="s">
        <v>172</v>
      </c>
      <c r="B47" s="32"/>
      <c r="C47" s="50"/>
      <c r="D47" s="69">
        <f>D48+D56</f>
        <v>4888000</v>
      </c>
      <c r="E47" s="69">
        <f>E48+E56</f>
        <v>1080000</v>
      </c>
      <c r="F47" s="69">
        <f>F48+F56</f>
        <v>1990550</v>
      </c>
      <c r="G47" s="69">
        <f>G48+G56</f>
        <v>1260000</v>
      </c>
      <c r="H47" s="69">
        <f>H48+H56</f>
        <v>557450</v>
      </c>
      <c r="I47" s="69">
        <f>I52+I54+I56</f>
        <v>4888000</v>
      </c>
      <c r="J47" s="69">
        <f>D47</f>
        <v>4888000</v>
      </c>
      <c r="K47" s="69">
        <f>J47</f>
        <v>4888000</v>
      </c>
      <c r="L47" s="69">
        <f>K47</f>
        <v>4888000</v>
      </c>
      <c r="M47" s="69">
        <f>L47</f>
        <v>4888000</v>
      </c>
      <c r="N47" s="32"/>
      <c r="O47" s="32"/>
      <c r="P47" s="32"/>
      <c r="Q47" s="6"/>
    </row>
    <row r="48" spans="1:17" ht="15.75" customHeight="1">
      <c r="A48" s="23" t="s">
        <v>104</v>
      </c>
      <c r="B48" s="102"/>
      <c r="C48" s="186">
        <v>210</v>
      </c>
      <c r="D48" s="163">
        <f>SUM(E48:H50)</f>
        <v>4807450</v>
      </c>
      <c r="E48" s="169">
        <f>E52+E53+E54</f>
        <v>1080000</v>
      </c>
      <c r="F48" s="169">
        <f>F52+F53+F54</f>
        <v>1910000</v>
      </c>
      <c r="G48" s="169">
        <f>G52+G53+G54</f>
        <v>1260000</v>
      </c>
      <c r="H48" s="169">
        <f>H52+H53+H54</f>
        <v>557450</v>
      </c>
      <c r="I48" s="163">
        <f>I52+I54</f>
        <v>4807450</v>
      </c>
      <c r="J48" s="163">
        <f>D48</f>
        <v>4807450</v>
      </c>
      <c r="K48" s="163">
        <f>D48</f>
        <v>4807450</v>
      </c>
      <c r="L48" s="163">
        <f>D48</f>
        <v>4807450</v>
      </c>
      <c r="M48" s="163">
        <f>J48</f>
        <v>4807450</v>
      </c>
      <c r="N48" s="157"/>
      <c r="O48" s="157"/>
      <c r="P48" s="157"/>
      <c r="Q48" s="172"/>
    </row>
    <row r="49" spans="1:17" ht="15.75" customHeight="1">
      <c r="A49" s="24" t="s">
        <v>105</v>
      </c>
      <c r="B49" s="102"/>
      <c r="C49" s="187"/>
      <c r="D49" s="164"/>
      <c r="E49" s="170"/>
      <c r="F49" s="170"/>
      <c r="G49" s="170"/>
      <c r="H49" s="170"/>
      <c r="I49" s="164"/>
      <c r="J49" s="164"/>
      <c r="K49" s="164"/>
      <c r="L49" s="164"/>
      <c r="M49" s="164"/>
      <c r="N49" s="157"/>
      <c r="O49" s="157"/>
      <c r="P49" s="157"/>
      <c r="Q49" s="172"/>
    </row>
    <row r="50" spans="1:17" ht="15.75" customHeight="1">
      <c r="A50" s="24" t="s">
        <v>106</v>
      </c>
      <c r="B50" s="102"/>
      <c r="C50" s="173"/>
      <c r="D50" s="165"/>
      <c r="E50" s="171"/>
      <c r="F50" s="171"/>
      <c r="G50" s="171"/>
      <c r="H50" s="171"/>
      <c r="I50" s="165"/>
      <c r="J50" s="165"/>
      <c r="K50" s="165"/>
      <c r="L50" s="165"/>
      <c r="M50" s="165"/>
      <c r="N50" s="157"/>
      <c r="O50" s="157"/>
      <c r="P50" s="157"/>
      <c r="Q50" s="172"/>
    </row>
    <row r="51" spans="1:17" ht="15.75">
      <c r="A51" s="1" t="s">
        <v>107</v>
      </c>
      <c r="B51" s="101"/>
      <c r="C51" s="50"/>
      <c r="D51" s="62"/>
      <c r="E51" s="64"/>
      <c r="F51" s="64"/>
      <c r="G51" s="64"/>
      <c r="H51" s="64"/>
      <c r="I51" s="62"/>
      <c r="J51" s="62"/>
      <c r="K51" s="62"/>
      <c r="L51" s="62"/>
      <c r="M51" s="62"/>
      <c r="N51" s="20"/>
      <c r="O51" s="20"/>
      <c r="P51" s="20"/>
      <c r="Q51" s="6"/>
    </row>
    <row r="52" spans="1:17" ht="15.75">
      <c r="A52" s="1" t="s">
        <v>108</v>
      </c>
      <c r="B52" s="44">
        <v>111</v>
      </c>
      <c r="C52" s="50">
        <v>211</v>
      </c>
      <c r="D52" s="62">
        <f>SUM(E52:H52)</f>
        <v>3692358</v>
      </c>
      <c r="E52" s="64">
        <v>829493</v>
      </c>
      <c r="F52" s="64">
        <v>1466974</v>
      </c>
      <c r="G52" s="64">
        <v>967742</v>
      </c>
      <c r="H52" s="64">
        <v>428149</v>
      </c>
      <c r="I52" s="62">
        <f>D52</f>
        <v>3692358</v>
      </c>
      <c r="J52" s="62">
        <f>D52</f>
        <v>3692358</v>
      </c>
      <c r="K52" s="62">
        <f>D52</f>
        <v>3692358</v>
      </c>
      <c r="L52" s="62">
        <f>I52</f>
        <v>3692358</v>
      </c>
      <c r="M52" s="62">
        <f>J52</f>
        <v>3692358</v>
      </c>
      <c r="N52" s="20"/>
      <c r="O52" s="20"/>
      <c r="P52" s="20"/>
      <c r="Q52" s="6"/>
    </row>
    <row r="53" spans="1:17" ht="15.75">
      <c r="A53" s="1" t="s">
        <v>109</v>
      </c>
      <c r="B53" s="119"/>
      <c r="C53" s="50">
        <v>212</v>
      </c>
      <c r="D53" s="62"/>
      <c r="E53" s="64"/>
      <c r="F53" s="64"/>
      <c r="G53" s="64"/>
      <c r="H53" s="64"/>
      <c r="I53" s="62"/>
      <c r="J53" s="62"/>
      <c r="K53" s="62"/>
      <c r="L53" s="62"/>
      <c r="M53" s="62"/>
      <c r="N53" s="20"/>
      <c r="O53" s="20"/>
      <c r="P53" s="20"/>
      <c r="Q53" s="6"/>
    </row>
    <row r="54" spans="1:17" ht="15.75">
      <c r="A54" s="104" t="s">
        <v>105</v>
      </c>
      <c r="B54" s="119"/>
      <c r="C54" s="191">
        <v>213</v>
      </c>
      <c r="D54" s="163">
        <f>SUM(E54:H55)</f>
        <v>1115092</v>
      </c>
      <c r="E54" s="169">
        <v>250507</v>
      </c>
      <c r="F54" s="169">
        <v>443026</v>
      </c>
      <c r="G54" s="169">
        <v>292258</v>
      </c>
      <c r="H54" s="175">
        <v>129301</v>
      </c>
      <c r="I54" s="163">
        <f>D54</f>
        <v>1115092</v>
      </c>
      <c r="J54" s="163">
        <v>1315329</v>
      </c>
      <c r="K54" s="163">
        <f>D54</f>
        <v>1115092</v>
      </c>
      <c r="L54" s="163">
        <f>I54</f>
        <v>1115092</v>
      </c>
      <c r="M54" s="163">
        <f>J54</f>
        <v>1315329</v>
      </c>
      <c r="N54" s="157"/>
      <c r="O54" s="157"/>
      <c r="P54" s="157"/>
      <c r="Q54" s="172"/>
    </row>
    <row r="55" spans="1:17" ht="15.75">
      <c r="A55" s="105" t="s">
        <v>110</v>
      </c>
      <c r="B55" s="121">
        <v>119</v>
      </c>
      <c r="C55" s="192"/>
      <c r="D55" s="165"/>
      <c r="E55" s="171"/>
      <c r="F55" s="171"/>
      <c r="G55" s="171"/>
      <c r="H55" s="175"/>
      <c r="I55" s="165"/>
      <c r="J55" s="165"/>
      <c r="K55" s="165"/>
      <c r="L55" s="165"/>
      <c r="M55" s="165"/>
      <c r="N55" s="157"/>
      <c r="O55" s="157"/>
      <c r="P55" s="157"/>
      <c r="Q55" s="172"/>
    </row>
    <row r="56" spans="1:17" ht="15.75">
      <c r="A56" s="104" t="s">
        <v>120</v>
      </c>
      <c r="B56" s="119">
        <v>244</v>
      </c>
      <c r="C56" s="194">
        <v>300</v>
      </c>
      <c r="D56" s="163">
        <f>SUM(D60:D62)</f>
        <v>80550</v>
      </c>
      <c r="E56" s="169">
        <v>0</v>
      </c>
      <c r="F56" s="169">
        <f>SUM(F60:F62)</f>
        <v>80550</v>
      </c>
      <c r="G56" s="169">
        <f>G60</f>
        <v>0</v>
      </c>
      <c r="H56" s="169">
        <f>H60</f>
        <v>0</v>
      </c>
      <c r="I56" s="163">
        <f>D56</f>
        <v>80550</v>
      </c>
      <c r="J56" s="163">
        <f>D56</f>
        <v>80550</v>
      </c>
      <c r="K56" s="163">
        <f>D56</f>
        <v>80550</v>
      </c>
      <c r="L56" s="163">
        <f>D56</f>
        <v>80550</v>
      </c>
      <c r="M56" s="163">
        <f>D56</f>
        <v>80550</v>
      </c>
      <c r="N56" s="157"/>
      <c r="O56" s="157"/>
      <c r="P56" s="157"/>
      <c r="Q56" s="172"/>
    </row>
    <row r="57" spans="1:17" ht="15.75">
      <c r="A57" s="105" t="s">
        <v>121</v>
      </c>
      <c r="B57" s="121"/>
      <c r="C57" s="194"/>
      <c r="D57" s="164"/>
      <c r="E57" s="170"/>
      <c r="F57" s="170"/>
      <c r="G57" s="170"/>
      <c r="H57" s="170"/>
      <c r="I57" s="164"/>
      <c r="J57" s="164"/>
      <c r="K57" s="164"/>
      <c r="L57" s="164"/>
      <c r="M57" s="164"/>
      <c r="N57" s="157"/>
      <c r="O57" s="157"/>
      <c r="P57" s="157"/>
      <c r="Q57" s="172"/>
    </row>
    <row r="58" spans="1:17" ht="15.75">
      <c r="A58" s="33" t="s">
        <v>112</v>
      </c>
      <c r="B58" s="120"/>
      <c r="C58" s="194"/>
      <c r="D58" s="165"/>
      <c r="E58" s="171"/>
      <c r="F58" s="171"/>
      <c r="G58" s="171"/>
      <c r="H58" s="171"/>
      <c r="I58" s="165"/>
      <c r="J58" s="165"/>
      <c r="K58" s="165"/>
      <c r="L58" s="165"/>
      <c r="M58" s="165"/>
      <c r="N58" s="157"/>
      <c r="O58" s="157"/>
      <c r="P58" s="157"/>
      <c r="Q58" s="172"/>
    </row>
    <row r="59" spans="1:17" ht="15.75">
      <c r="A59" s="1" t="s">
        <v>107</v>
      </c>
      <c r="B59" s="121"/>
      <c r="C59" s="50"/>
      <c r="D59" s="70"/>
      <c r="E59" s="64"/>
      <c r="F59" s="64"/>
      <c r="G59" s="71"/>
      <c r="H59" s="64"/>
      <c r="I59" s="70"/>
      <c r="J59" s="70"/>
      <c r="K59" s="70"/>
      <c r="L59" s="70"/>
      <c r="M59" s="70"/>
      <c r="N59" s="20"/>
      <c r="O59" s="20"/>
      <c r="P59" s="20"/>
      <c r="Q59" s="6"/>
    </row>
    <row r="60" spans="1:17" ht="15.75">
      <c r="A60" s="104" t="s">
        <v>122</v>
      </c>
      <c r="B60" s="119"/>
      <c r="C60" s="194">
        <v>310</v>
      </c>
      <c r="D60" s="163">
        <f>SUM(E60:H61)</f>
        <v>20000</v>
      </c>
      <c r="E60" s="169" t="s">
        <v>195</v>
      </c>
      <c r="F60" s="169">
        <v>20000</v>
      </c>
      <c r="G60" s="169"/>
      <c r="H60" s="175"/>
      <c r="I60" s="163">
        <f>D60</f>
        <v>20000</v>
      </c>
      <c r="J60" s="163">
        <f>D60</f>
        <v>20000</v>
      </c>
      <c r="K60" s="163">
        <f>D60</f>
        <v>20000</v>
      </c>
      <c r="L60" s="163">
        <f>D60</f>
        <v>20000</v>
      </c>
      <c r="M60" s="163">
        <f>D60</f>
        <v>20000</v>
      </c>
      <c r="N60" s="157"/>
      <c r="O60" s="157"/>
      <c r="P60" s="157"/>
      <c r="Q60" s="172"/>
    </row>
    <row r="61" spans="1:17" ht="15.75">
      <c r="A61" s="33" t="s">
        <v>123</v>
      </c>
      <c r="B61" s="120">
        <v>244</v>
      </c>
      <c r="C61" s="194"/>
      <c r="D61" s="165"/>
      <c r="E61" s="171"/>
      <c r="F61" s="171"/>
      <c r="G61" s="171"/>
      <c r="H61" s="175"/>
      <c r="I61" s="165"/>
      <c r="J61" s="165"/>
      <c r="K61" s="165"/>
      <c r="L61" s="165"/>
      <c r="M61" s="165"/>
      <c r="N61" s="157"/>
      <c r="O61" s="157"/>
      <c r="P61" s="157"/>
      <c r="Q61" s="172"/>
    </row>
    <row r="62" spans="1:17" ht="31.5">
      <c r="A62" s="91" t="s">
        <v>194</v>
      </c>
      <c r="B62" s="120">
        <v>244</v>
      </c>
      <c r="C62" s="51">
        <v>340</v>
      </c>
      <c r="D62" s="125">
        <f>SUM(E62:H62)</f>
        <v>60550</v>
      </c>
      <c r="E62" s="92"/>
      <c r="F62" s="92">
        <v>60550</v>
      </c>
      <c r="G62" s="92"/>
      <c r="H62" s="90"/>
      <c r="I62" s="89">
        <f>D62</f>
        <v>60550</v>
      </c>
      <c r="J62" s="93">
        <f>I62</f>
        <v>60550</v>
      </c>
      <c r="K62" s="93">
        <f>G62</f>
        <v>0</v>
      </c>
      <c r="L62" s="93">
        <f>K62</f>
        <v>0</v>
      </c>
      <c r="M62" s="89">
        <f>I62</f>
        <v>60550</v>
      </c>
      <c r="N62" s="87"/>
      <c r="O62" s="87"/>
      <c r="P62" s="87"/>
      <c r="Q62" s="88"/>
    </row>
    <row r="63" spans="1:17" ht="47.25">
      <c r="A63" s="32" t="s">
        <v>173</v>
      </c>
      <c r="B63" s="117"/>
      <c r="C63" s="51"/>
      <c r="D63" s="132">
        <f>SUM(E63:H63)</f>
        <v>1402178</v>
      </c>
      <c r="E63" s="136">
        <f>E64+E75+E76</f>
        <v>310839</v>
      </c>
      <c r="F63" s="136">
        <f>F64+F75+F76</f>
        <v>588702</v>
      </c>
      <c r="G63" s="136">
        <f>G64+G75+G76</f>
        <v>238857</v>
      </c>
      <c r="H63" s="132">
        <f>H64+H75+H76</f>
        <v>263780</v>
      </c>
      <c r="I63" s="132">
        <f>D63</f>
        <v>1402178</v>
      </c>
      <c r="J63" s="132">
        <f>D63</f>
        <v>1402178</v>
      </c>
      <c r="K63" s="132">
        <f>D63</f>
        <v>1402178</v>
      </c>
      <c r="L63" s="132">
        <f>D63</f>
        <v>1402178</v>
      </c>
      <c r="M63" s="132">
        <f>D63</f>
        <v>1402178</v>
      </c>
      <c r="N63" s="32"/>
      <c r="O63" s="32"/>
      <c r="P63" s="32"/>
      <c r="Q63" s="21"/>
    </row>
    <row r="64" spans="1:17" ht="15.75">
      <c r="A64" s="130" t="s">
        <v>111</v>
      </c>
      <c r="B64" s="51">
        <v>244</v>
      </c>
      <c r="C64" s="166">
        <v>220</v>
      </c>
      <c r="D64" s="163">
        <f>SUM(E64:H66)</f>
        <v>1036360</v>
      </c>
      <c r="E64" s="169">
        <f>SUM(E68:E73)</f>
        <v>266023</v>
      </c>
      <c r="F64" s="169">
        <f>SUM(F68:F73)</f>
        <v>415834</v>
      </c>
      <c r="G64" s="169">
        <f>SUM(G68:G73)</f>
        <v>150512</v>
      </c>
      <c r="H64" s="169">
        <f>SUM(H68:H73)</f>
        <v>203991</v>
      </c>
      <c r="I64" s="163">
        <f>D64</f>
        <v>1036360</v>
      </c>
      <c r="J64" s="163">
        <f>D64</f>
        <v>1036360</v>
      </c>
      <c r="K64" s="163">
        <f>D64</f>
        <v>1036360</v>
      </c>
      <c r="L64" s="163">
        <f>D64</f>
        <v>1036360</v>
      </c>
      <c r="M64" s="163">
        <f>D64</f>
        <v>1036360</v>
      </c>
      <c r="N64" s="157"/>
      <c r="O64" s="157"/>
      <c r="P64" s="157"/>
      <c r="Q64" s="172"/>
    </row>
    <row r="65" spans="1:17" ht="15.75">
      <c r="A65" s="24" t="s">
        <v>96</v>
      </c>
      <c r="B65" s="24"/>
      <c r="C65" s="167"/>
      <c r="D65" s="164"/>
      <c r="E65" s="170"/>
      <c r="F65" s="170"/>
      <c r="G65" s="170"/>
      <c r="H65" s="170"/>
      <c r="I65" s="164"/>
      <c r="J65" s="164"/>
      <c r="K65" s="164"/>
      <c r="L65" s="164"/>
      <c r="M65" s="164"/>
      <c r="N65" s="157"/>
      <c r="O65" s="157"/>
      <c r="P65" s="157"/>
      <c r="Q65" s="172"/>
    </row>
    <row r="66" spans="1:17" ht="15.75">
      <c r="A66" s="25" t="s">
        <v>112</v>
      </c>
      <c r="B66" s="109"/>
      <c r="C66" s="168"/>
      <c r="D66" s="165"/>
      <c r="E66" s="171"/>
      <c r="F66" s="171"/>
      <c r="G66" s="171"/>
      <c r="H66" s="171"/>
      <c r="I66" s="165"/>
      <c r="J66" s="165"/>
      <c r="K66" s="165"/>
      <c r="L66" s="165"/>
      <c r="M66" s="165"/>
      <c r="N66" s="157"/>
      <c r="O66" s="157"/>
      <c r="P66" s="157"/>
      <c r="Q66" s="172"/>
    </row>
    <row r="67" spans="1:17" ht="15.75">
      <c r="A67" s="20" t="s">
        <v>107</v>
      </c>
      <c r="B67" s="101"/>
      <c r="C67" s="50"/>
      <c r="D67" s="62"/>
      <c r="E67" s="64"/>
      <c r="F67" s="64"/>
      <c r="G67" s="64"/>
      <c r="H67" s="64"/>
      <c r="I67" s="62"/>
      <c r="J67" s="62"/>
      <c r="K67" s="62"/>
      <c r="L67" s="62"/>
      <c r="M67" s="62"/>
      <c r="N67" s="20"/>
      <c r="O67" s="20"/>
      <c r="P67" s="20"/>
      <c r="Q67" s="6"/>
    </row>
    <row r="68" spans="1:17" ht="15.75">
      <c r="A68" s="20" t="s">
        <v>113</v>
      </c>
      <c r="B68" s="101">
        <v>244</v>
      </c>
      <c r="C68" s="50">
        <v>221</v>
      </c>
      <c r="D68" s="62">
        <f>SUM(E68:H68)</f>
        <v>40825</v>
      </c>
      <c r="E68" s="64">
        <v>10450</v>
      </c>
      <c r="F68" s="64">
        <v>10450</v>
      </c>
      <c r="G68" s="64">
        <v>10450</v>
      </c>
      <c r="H68" s="64">
        <v>9475</v>
      </c>
      <c r="I68" s="62">
        <f>D68</f>
        <v>40825</v>
      </c>
      <c r="J68" s="62">
        <f>D68</f>
        <v>40825</v>
      </c>
      <c r="K68" s="62">
        <f>D68</f>
        <v>40825</v>
      </c>
      <c r="L68" s="62">
        <f>D68</f>
        <v>40825</v>
      </c>
      <c r="M68" s="62">
        <f>D68</f>
        <v>40825</v>
      </c>
      <c r="N68" s="20"/>
      <c r="O68" s="20"/>
      <c r="P68" s="20"/>
      <c r="Q68" s="6"/>
    </row>
    <row r="69" spans="1:17" ht="15.75">
      <c r="A69" s="20" t="s">
        <v>114</v>
      </c>
      <c r="B69" s="101">
        <v>244</v>
      </c>
      <c r="C69" s="50">
        <v>222</v>
      </c>
      <c r="D69" s="62">
        <f>SUM(E69:H69)</f>
        <v>975</v>
      </c>
      <c r="E69" s="64">
        <v>975</v>
      </c>
      <c r="F69" s="64"/>
      <c r="G69" s="64"/>
      <c r="H69" s="64"/>
      <c r="I69" s="62"/>
      <c r="J69" s="62"/>
      <c r="K69" s="62"/>
      <c r="L69" s="62"/>
      <c r="M69" s="62"/>
      <c r="N69" s="20"/>
      <c r="O69" s="20"/>
      <c r="P69" s="20"/>
      <c r="Q69" s="6"/>
    </row>
    <row r="70" spans="1:17" ht="15.75">
      <c r="A70" s="20" t="s">
        <v>115</v>
      </c>
      <c r="B70" s="101">
        <v>244</v>
      </c>
      <c r="C70" s="50">
        <v>223</v>
      </c>
      <c r="D70" s="62">
        <f>SUM(E70:H70)</f>
        <v>617500</v>
      </c>
      <c r="E70" s="64">
        <v>224702</v>
      </c>
      <c r="F70" s="64">
        <v>150566</v>
      </c>
      <c r="G70" s="64">
        <v>72588</v>
      </c>
      <c r="H70" s="64">
        <v>169644</v>
      </c>
      <c r="I70" s="62">
        <f>D70</f>
        <v>617500</v>
      </c>
      <c r="J70" s="62">
        <f>D70</f>
        <v>617500</v>
      </c>
      <c r="K70" s="62">
        <f>D70</f>
        <v>617500</v>
      </c>
      <c r="L70" s="62">
        <f>D70</f>
        <v>617500</v>
      </c>
      <c r="M70" s="62">
        <f>D70</f>
        <v>617500</v>
      </c>
      <c r="N70" s="20"/>
      <c r="O70" s="20"/>
      <c r="P70" s="20"/>
      <c r="Q70" s="6"/>
    </row>
    <row r="71" spans="1:17" ht="15.75">
      <c r="A71" s="130" t="s">
        <v>116</v>
      </c>
      <c r="B71" s="51"/>
      <c r="C71" s="195">
        <v>225</v>
      </c>
      <c r="D71" s="197">
        <f>SUM(E71:H72)</f>
        <v>233070</v>
      </c>
      <c r="E71" s="199">
        <v>19006</v>
      </c>
      <c r="F71" s="199">
        <v>183481</v>
      </c>
      <c r="G71" s="199">
        <v>29063</v>
      </c>
      <c r="H71" s="193">
        <v>1520</v>
      </c>
      <c r="I71" s="163">
        <f>D71</f>
        <v>233070</v>
      </c>
      <c r="J71" s="163">
        <f>D71</f>
        <v>233070</v>
      </c>
      <c r="K71" s="163">
        <f>D71</f>
        <v>233070</v>
      </c>
      <c r="L71" s="163">
        <f>D71</f>
        <v>233070</v>
      </c>
      <c r="M71" s="163">
        <f>D71</f>
        <v>233070</v>
      </c>
      <c r="N71" s="157"/>
      <c r="O71" s="157"/>
      <c r="P71" s="157"/>
      <c r="Q71" s="172"/>
    </row>
    <row r="72" spans="1:17" ht="15.75">
      <c r="A72" s="127" t="s">
        <v>117</v>
      </c>
      <c r="B72" s="109">
        <v>244</v>
      </c>
      <c r="C72" s="196"/>
      <c r="D72" s="198"/>
      <c r="E72" s="200"/>
      <c r="F72" s="200"/>
      <c r="G72" s="200"/>
      <c r="H72" s="193"/>
      <c r="I72" s="165"/>
      <c r="J72" s="165"/>
      <c r="K72" s="165"/>
      <c r="L72" s="165"/>
      <c r="M72" s="165"/>
      <c r="N72" s="157"/>
      <c r="O72" s="157"/>
      <c r="P72" s="157"/>
      <c r="Q72" s="172"/>
    </row>
    <row r="73" spans="1:17" ht="15.75">
      <c r="A73" s="124" t="s">
        <v>118</v>
      </c>
      <c r="B73" s="101">
        <v>244</v>
      </c>
      <c r="C73" s="50">
        <v>226</v>
      </c>
      <c r="D73" s="62">
        <f>SUM(E73:H73)</f>
        <v>143990</v>
      </c>
      <c r="E73" s="64">
        <v>10890</v>
      </c>
      <c r="F73" s="64">
        <v>71337</v>
      </c>
      <c r="G73" s="64">
        <v>38411</v>
      </c>
      <c r="H73" s="64">
        <v>23352</v>
      </c>
      <c r="I73" s="62">
        <f>D73</f>
        <v>143990</v>
      </c>
      <c r="J73" s="62">
        <f>D73</f>
        <v>143990</v>
      </c>
      <c r="K73" s="62">
        <f>D73</f>
        <v>143990</v>
      </c>
      <c r="L73" s="62">
        <f>D73</f>
        <v>143990</v>
      </c>
      <c r="M73" s="62">
        <f>D73</f>
        <v>143990</v>
      </c>
      <c r="N73" s="20"/>
      <c r="O73" s="20"/>
      <c r="P73" s="20"/>
      <c r="Q73" s="6"/>
    </row>
    <row r="74" spans="1:17" ht="15.75">
      <c r="A74" s="23" t="s">
        <v>107</v>
      </c>
      <c r="B74" s="51"/>
      <c r="C74" s="50"/>
      <c r="D74" s="62"/>
      <c r="E74" s="64"/>
      <c r="F74" s="64"/>
      <c r="G74" s="64"/>
      <c r="H74" s="64"/>
      <c r="I74" s="62"/>
      <c r="J74" s="62"/>
      <c r="K74" s="62"/>
      <c r="L74" s="62"/>
      <c r="M74" s="62"/>
      <c r="N74" s="20"/>
      <c r="O74" s="20"/>
      <c r="P74" s="20"/>
      <c r="Q74" s="6"/>
    </row>
    <row r="75" spans="1:17" ht="15.75">
      <c r="A75" s="20" t="s">
        <v>119</v>
      </c>
      <c r="B75" s="101">
        <v>851</v>
      </c>
      <c r="C75" s="50">
        <v>290</v>
      </c>
      <c r="D75" s="70">
        <f>SUM(E75:H75)</f>
        <v>57877</v>
      </c>
      <c r="E75" s="72">
        <v>14578</v>
      </c>
      <c r="F75" s="64">
        <v>14433</v>
      </c>
      <c r="G75" s="71">
        <v>14433</v>
      </c>
      <c r="H75" s="64">
        <v>14433</v>
      </c>
      <c r="I75" s="62">
        <f>D75</f>
        <v>57877</v>
      </c>
      <c r="J75" s="62">
        <f>D75</f>
        <v>57877</v>
      </c>
      <c r="K75" s="62">
        <f>D75</f>
        <v>57877</v>
      </c>
      <c r="L75" s="62">
        <f>D75</f>
        <v>57877</v>
      </c>
      <c r="M75" s="62">
        <f>D75</f>
        <v>57877</v>
      </c>
      <c r="N75" s="20"/>
      <c r="O75" s="20"/>
      <c r="P75" s="20"/>
      <c r="Q75" s="6"/>
    </row>
    <row r="76" spans="1:17" ht="15.75">
      <c r="A76" s="51" t="s">
        <v>120</v>
      </c>
      <c r="B76" s="102"/>
      <c r="C76" s="157">
        <v>300</v>
      </c>
      <c r="D76" s="163">
        <f>SUM(E76:H78)</f>
        <v>307941</v>
      </c>
      <c r="E76" s="169">
        <f>E80+E82</f>
        <v>30238</v>
      </c>
      <c r="F76" s="169">
        <f>F80+F82</f>
        <v>158435</v>
      </c>
      <c r="G76" s="169">
        <f>G80+G82</f>
        <v>73912</v>
      </c>
      <c r="H76" s="169">
        <f>H80+H82</f>
        <v>45356</v>
      </c>
      <c r="I76" s="163">
        <f>D76</f>
        <v>307941</v>
      </c>
      <c r="J76" s="163">
        <f>D76</f>
        <v>307941</v>
      </c>
      <c r="K76" s="163">
        <f>D76</f>
        <v>307941</v>
      </c>
      <c r="L76" s="163">
        <f>D76</f>
        <v>307941</v>
      </c>
      <c r="M76" s="163">
        <f>D76</f>
        <v>307941</v>
      </c>
      <c r="N76" s="157"/>
      <c r="O76" s="157"/>
      <c r="P76" s="157"/>
      <c r="Q76" s="172"/>
    </row>
    <row r="77" spans="1:17" ht="15.75">
      <c r="A77" s="24" t="s">
        <v>121</v>
      </c>
      <c r="B77" s="102"/>
      <c r="C77" s="157"/>
      <c r="D77" s="164"/>
      <c r="E77" s="170"/>
      <c r="F77" s="170"/>
      <c r="G77" s="170"/>
      <c r="H77" s="170"/>
      <c r="I77" s="164"/>
      <c r="J77" s="164"/>
      <c r="K77" s="164"/>
      <c r="L77" s="164"/>
      <c r="M77" s="164"/>
      <c r="N77" s="157"/>
      <c r="O77" s="157"/>
      <c r="P77" s="157"/>
      <c r="Q77" s="172"/>
    </row>
    <row r="78" spans="1:17" ht="15.75">
      <c r="A78" s="109" t="s">
        <v>112</v>
      </c>
      <c r="B78" s="102"/>
      <c r="C78" s="157"/>
      <c r="D78" s="165"/>
      <c r="E78" s="171"/>
      <c r="F78" s="171"/>
      <c r="G78" s="171"/>
      <c r="H78" s="171"/>
      <c r="I78" s="165"/>
      <c r="J78" s="165"/>
      <c r="K78" s="165"/>
      <c r="L78" s="165"/>
      <c r="M78" s="165"/>
      <c r="N78" s="157"/>
      <c r="O78" s="157"/>
      <c r="P78" s="157"/>
      <c r="Q78" s="172"/>
    </row>
    <row r="79" spans="1:17" ht="15.75">
      <c r="A79" s="20" t="s">
        <v>107</v>
      </c>
      <c r="B79" s="101"/>
      <c r="C79" s="50"/>
      <c r="D79" s="70"/>
      <c r="E79" s="64"/>
      <c r="F79" s="64"/>
      <c r="G79" s="71"/>
      <c r="H79" s="64"/>
      <c r="I79" s="70"/>
      <c r="J79" s="70"/>
      <c r="K79" s="70"/>
      <c r="L79" s="70"/>
      <c r="M79" s="70"/>
      <c r="N79" s="20"/>
      <c r="O79" s="20"/>
      <c r="P79" s="20"/>
      <c r="Q79" s="6"/>
    </row>
    <row r="80" spans="1:17" ht="15.75">
      <c r="A80" s="23" t="s">
        <v>122</v>
      </c>
      <c r="B80" s="51">
        <v>244</v>
      </c>
      <c r="C80" s="157">
        <v>310</v>
      </c>
      <c r="D80" s="163">
        <f>SUM(E80:H81)</f>
        <v>12900</v>
      </c>
      <c r="E80" s="169"/>
      <c r="F80" s="169">
        <v>12900</v>
      </c>
      <c r="G80" s="169"/>
      <c r="H80" s="175"/>
      <c r="I80" s="163">
        <f>D80</f>
        <v>12900</v>
      </c>
      <c r="J80" s="163">
        <f>D80</f>
        <v>12900</v>
      </c>
      <c r="K80" s="163">
        <f>D80</f>
        <v>12900</v>
      </c>
      <c r="L80" s="163">
        <f>D80</f>
        <v>12900</v>
      </c>
      <c r="M80" s="163">
        <f>D80</f>
        <v>12900</v>
      </c>
      <c r="N80" s="157"/>
      <c r="O80" s="157"/>
      <c r="P80" s="157"/>
      <c r="Q80" s="172"/>
    </row>
    <row r="81" spans="1:17" ht="15.75">
      <c r="A81" s="25" t="s">
        <v>123</v>
      </c>
      <c r="B81" s="109"/>
      <c r="C81" s="157"/>
      <c r="D81" s="165"/>
      <c r="E81" s="171"/>
      <c r="F81" s="171"/>
      <c r="G81" s="171"/>
      <c r="H81" s="175"/>
      <c r="I81" s="165"/>
      <c r="J81" s="165"/>
      <c r="K81" s="165"/>
      <c r="L81" s="165"/>
      <c r="M81" s="165"/>
      <c r="N81" s="157"/>
      <c r="O81" s="157"/>
      <c r="P81" s="157"/>
      <c r="Q81" s="172"/>
    </row>
    <row r="82" spans="1:17" ht="15.75">
      <c r="A82" s="22" t="s">
        <v>122</v>
      </c>
      <c r="B82" s="104">
        <v>244</v>
      </c>
      <c r="C82" s="157">
        <v>340</v>
      </c>
      <c r="D82" s="163">
        <f>SUM(E82:H83)</f>
        <v>295041</v>
      </c>
      <c r="E82" s="169">
        <v>30238</v>
      </c>
      <c r="F82" s="169">
        <v>145535</v>
      </c>
      <c r="G82" s="169">
        <v>73912</v>
      </c>
      <c r="H82" s="175">
        <v>45356</v>
      </c>
      <c r="I82" s="163">
        <f>D82</f>
        <v>295041</v>
      </c>
      <c r="J82" s="163">
        <f>D82</f>
        <v>295041</v>
      </c>
      <c r="K82" s="163">
        <f>D82</f>
        <v>295041</v>
      </c>
      <c r="L82" s="163">
        <f>D82</f>
        <v>295041</v>
      </c>
      <c r="M82" s="163">
        <f>D82</f>
        <v>295041</v>
      </c>
      <c r="N82" s="157"/>
      <c r="O82" s="157"/>
      <c r="P82" s="157"/>
      <c r="Q82" s="172"/>
    </row>
    <row r="83" spans="1:17" ht="15.75">
      <c r="A83" s="33" t="s">
        <v>124</v>
      </c>
      <c r="B83" s="33"/>
      <c r="C83" s="157"/>
      <c r="D83" s="165"/>
      <c r="E83" s="171"/>
      <c r="F83" s="171"/>
      <c r="G83" s="171"/>
      <c r="H83" s="175"/>
      <c r="I83" s="165"/>
      <c r="J83" s="165"/>
      <c r="K83" s="165"/>
      <c r="L83" s="165"/>
      <c r="M83" s="165"/>
      <c r="N83" s="157"/>
      <c r="O83" s="157"/>
      <c r="P83" s="157"/>
      <c r="Q83" s="172"/>
    </row>
    <row r="84" spans="1:16" ht="47.25">
      <c r="A84" s="31" t="s">
        <v>174</v>
      </c>
      <c r="B84" s="107"/>
      <c r="C84" s="85"/>
      <c r="D84" s="73">
        <f aca="true" t="shared" si="6" ref="D84:M84">D85+D90</f>
        <v>101516</v>
      </c>
      <c r="E84" s="73">
        <f t="shared" si="6"/>
        <v>17740</v>
      </c>
      <c r="F84" s="73">
        <f t="shared" si="6"/>
        <v>30810</v>
      </c>
      <c r="G84" s="73">
        <f t="shared" si="6"/>
        <v>27546</v>
      </c>
      <c r="H84" s="73">
        <f t="shared" si="6"/>
        <v>25420</v>
      </c>
      <c r="I84" s="73">
        <f t="shared" si="6"/>
        <v>101478</v>
      </c>
      <c r="J84" s="73">
        <f t="shared" si="6"/>
        <v>101478</v>
      </c>
      <c r="K84" s="73">
        <f t="shared" si="6"/>
        <v>101478</v>
      </c>
      <c r="L84" s="73">
        <f t="shared" si="6"/>
        <v>101478</v>
      </c>
      <c r="M84" s="73">
        <f t="shared" si="6"/>
        <v>101478</v>
      </c>
      <c r="N84" s="40"/>
      <c r="O84" s="40"/>
      <c r="P84" s="40"/>
    </row>
    <row r="85" spans="1:16" ht="47.25">
      <c r="A85" s="32" t="s">
        <v>175</v>
      </c>
      <c r="B85" s="32"/>
      <c r="C85" s="86"/>
      <c r="D85" s="74">
        <f>D86</f>
        <v>8546</v>
      </c>
      <c r="E85" s="74">
        <f>E86</f>
        <v>2140</v>
      </c>
      <c r="F85" s="74">
        <f>F86</f>
        <v>2140</v>
      </c>
      <c r="G85" s="74">
        <f>G86</f>
        <v>2146</v>
      </c>
      <c r="H85" s="74">
        <f>H86</f>
        <v>2120</v>
      </c>
      <c r="I85" s="74">
        <v>8508</v>
      </c>
      <c r="J85" s="74">
        <f aca="true" t="shared" si="7" ref="J85:M86">I85</f>
        <v>8508</v>
      </c>
      <c r="K85" s="74">
        <f t="shared" si="7"/>
        <v>8508</v>
      </c>
      <c r="L85" s="74">
        <f t="shared" si="7"/>
        <v>8508</v>
      </c>
      <c r="M85" s="74">
        <f t="shared" si="7"/>
        <v>8508</v>
      </c>
      <c r="N85" s="36"/>
      <c r="O85" s="36"/>
      <c r="P85" s="36"/>
    </row>
    <row r="86" spans="1:16" ht="31.5">
      <c r="A86" s="20" t="s">
        <v>178</v>
      </c>
      <c r="B86" s="32"/>
      <c r="C86" s="38">
        <v>210</v>
      </c>
      <c r="D86" s="73">
        <f>D88+D89</f>
        <v>8546</v>
      </c>
      <c r="E86" s="75">
        <f>E88+E89</f>
        <v>2140</v>
      </c>
      <c r="F86" s="75">
        <f>F88+F89</f>
        <v>2140</v>
      </c>
      <c r="G86" s="75">
        <f>G88+G89</f>
        <v>2146</v>
      </c>
      <c r="H86" s="75">
        <f>H88+H89</f>
        <v>2120</v>
      </c>
      <c r="I86" s="75">
        <f>I85</f>
        <v>8508</v>
      </c>
      <c r="J86" s="74">
        <f t="shared" si="7"/>
        <v>8508</v>
      </c>
      <c r="K86" s="74">
        <f t="shared" si="7"/>
        <v>8508</v>
      </c>
      <c r="L86" s="74">
        <f t="shared" si="7"/>
        <v>8508</v>
      </c>
      <c r="M86" s="74">
        <f t="shared" si="7"/>
        <v>8508</v>
      </c>
      <c r="N86" s="38"/>
      <c r="O86" s="38"/>
      <c r="P86" s="38"/>
    </row>
    <row r="87" spans="1:16" ht="15.75">
      <c r="A87" s="20" t="s">
        <v>107</v>
      </c>
      <c r="B87" s="101"/>
      <c r="C87" s="38"/>
      <c r="D87" s="73"/>
      <c r="E87" s="75"/>
      <c r="F87" s="75"/>
      <c r="G87" s="75"/>
      <c r="H87" s="75"/>
      <c r="I87" s="75"/>
      <c r="J87" s="75"/>
      <c r="K87" s="75"/>
      <c r="L87" s="75"/>
      <c r="M87" s="75"/>
      <c r="N87" s="38"/>
      <c r="O87" s="38"/>
      <c r="P87" s="38"/>
    </row>
    <row r="88" spans="1:16" ht="15.75">
      <c r="A88" s="20" t="s">
        <v>108</v>
      </c>
      <c r="B88" s="122">
        <v>111</v>
      </c>
      <c r="C88" s="38">
        <v>211</v>
      </c>
      <c r="D88" s="73">
        <f>SUM(E88:H88)</f>
        <v>6562</v>
      </c>
      <c r="E88" s="75">
        <v>1643</v>
      </c>
      <c r="F88" s="75">
        <v>1643</v>
      </c>
      <c r="G88" s="75">
        <v>1648</v>
      </c>
      <c r="H88" s="75">
        <v>1628</v>
      </c>
      <c r="I88" s="75">
        <v>6533</v>
      </c>
      <c r="J88" s="75">
        <v>6533</v>
      </c>
      <c r="K88" s="75">
        <v>6533</v>
      </c>
      <c r="L88" s="75">
        <v>6533</v>
      </c>
      <c r="M88" s="75">
        <v>6533</v>
      </c>
      <c r="N88" s="38"/>
      <c r="O88" s="38"/>
      <c r="P88" s="38"/>
    </row>
    <row r="89" spans="1:16" ht="31.5">
      <c r="A89" s="20" t="s">
        <v>179</v>
      </c>
      <c r="B89" s="135">
        <v>119</v>
      </c>
      <c r="C89" s="38">
        <v>213</v>
      </c>
      <c r="D89" s="73">
        <f>SUM(E89:H89)</f>
        <v>1984</v>
      </c>
      <c r="E89" s="75">
        <v>497</v>
      </c>
      <c r="F89" s="75">
        <v>497</v>
      </c>
      <c r="G89" s="75">
        <v>498</v>
      </c>
      <c r="H89" s="75">
        <v>492</v>
      </c>
      <c r="I89" s="75">
        <v>1975</v>
      </c>
      <c r="J89" s="75">
        <v>1975</v>
      </c>
      <c r="K89" s="75">
        <v>1975</v>
      </c>
      <c r="L89" s="75">
        <v>1975</v>
      </c>
      <c r="M89" s="75">
        <v>1975</v>
      </c>
      <c r="N89" s="38"/>
      <c r="O89" s="38"/>
      <c r="P89" s="38"/>
    </row>
    <row r="90" spans="1:16" s="35" customFormat="1" ht="63">
      <c r="A90" s="32" t="s">
        <v>176</v>
      </c>
      <c r="B90" s="122"/>
      <c r="C90" s="39"/>
      <c r="D90" s="73">
        <f>D91+D95</f>
        <v>92970</v>
      </c>
      <c r="E90" s="73">
        <f>E91+E95</f>
        <v>15600</v>
      </c>
      <c r="F90" s="73">
        <f>F91+F95</f>
        <v>28670</v>
      </c>
      <c r="G90" s="73">
        <f>G91+G95</f>
        <v>25400</v>
      </c>
      <c r="H90" s="73">
        <f>H91+H95</f>
        <v>23300</v>
      </c>
      <c r="I90" s="73">
        <f>D90</f>
        <v>92970</v>
      </c>
      <c r="J90" s="73">
        <f>D90</f>
        <v>92970</v>
      </c>
      <c r="K90" s="73">
        <f>D90</f>
        <v>92970</v>
      </c>
      <c r="L90" s="73">
        <f>D90</f>
        <v>92970</v>
      </c>
      <c r="M90" s="73">
        <f>D90</f>
        <v>92970</v>
      </c>
      <c r="N90" s="40"/>
      <c r="O90" s="40"/>
      <c r="P90" s="39"/>
    </row>
    <row r="91" spans="1:16" s="35" customFormat="1" ht="31.5">
      <c r="A91" s="20" t="s">
        <v>178</v>
      </c>
      <c r="B91" s="122"/>
      <c r="C91" s="38">
        <v>210</v>
      </c>
      <c r="D91" s="73">
        <f>D93+D94</f>
        <v>91600</v>
      </c>
      <c r="E91" s="75">
        <f>E93+E94</f>
        <v>15600</v>
      </c>
      <c r="F91" s="75">
        <f>F93+F94</f>
        <v>27300</v>
      </c>
      <c r="G91" s="75">
        <f>G93+G94</f>
        <v>25400</v>
      </c>
      <c r="H91" s="75">
        <f>H93+H94</f>
        <v>23300</v>
      </c>
      <c r="I91" s="75">
        <f>D91</f>
        <v>91600</v>
      </c>
      <c r="J91" s="75">
        <f>D91</f>
        <v>91600</v>
      </c>
      <c r="K91" s="75">
        <f>D91</f>
        <v>91600</v>
      </c>
      <c r="L91" s="75">
        <f>D91</f>
        <v>91600</v>
      </c>
      <c r="M91" s="75">
        <f>D91</f>
        <v>91600</v>
      </c>
      <c r="N91" s="38"/>
      <c r="O91" s="38"/>
      <c r="P91" s="38"/>
    </row>
    <row r="92" spans="1:16" s="35" customFormat="1" ht="15.75">
      <c r="A92" s="20" t="s">
        <v>107</v>
      </c>
      <c r="B92" s="122"/>
      <c r="C92" s="38"/>
      <c r="D92" s="73"/>
      <c r="E92" s="75"/>
      <c r="F92" s="75"/>
      <c r="G92" s="75"/>
      <c r="H92" s="75"/>
      <c r="I92" s="75"/>
      <c r="J92" s="75"/>
      <c r="K92" s="75"/>
      <c r="L92" s="75"/>
      <c r="M92" s="75"/>
      <c r="N92" s="38"/>
      <c r="O92" s="38"/>
      <c r="P92" s="38"/>
    </row>
    <row r="93" spans="1:16" s="35" customFormat="1" ht="15.75">
      <c r="A93" s="20" t="s">
        <v>108</v>
      </c>
      <c r="B93" s="122">
        <v>111</v>
      </c>
      <c r="C93" s="38">
        <v>211</v>
      </c>
      <c r="D93" s="73">
        <f>SUM(E93:H93)</f>
        <v>70354</v>
      </c>
      <c r="E93" s="75">
        <v>11982</v>
      </c>
      <c r="F93" s="75">
        <v>20968</v>
      </c>
      <c r="G93" s="75">
        <v>19508</v>
      </c>
      <c r="H93" s="75">
        <v>17896</v>
      </c>
      <c r="I93" s="75">
        <f>D93</f>
        <v>70354</v>
      </c>
      <c r="J93" s="75">
        <f>D93</f>
        <v>70354</v>
      </c>
      <c r="K93" s="75">
        <f>D93</f>
        <v>70354</v>
      </c>
      <c r="L93" s="75">
        <f>D93</f>
        <v>70354</v>
      </c>
      <c r="M93" s="75">
        <f>D93</f>
        <v>70354</v>
      </c>
      <c r="N93" s="38"/>
      <c r="O93" s="38"/>
      <c r="P93" s="38"/>
    </row>
    <row r="94" spans="1:16" s="35" customFormat="1" ht="31.5">
      <c r="A94" s="20" t="s">
        <v>179</v>
      </c>
      <c r="B94" s="135">
        <v>119</v>
      </c>
      <c r="C94" s="38">
        <v>213</v>
      </c>
      <c r="D94" s="73">
        <f>SUM(E94:H94)</f>
        <v>21246</v>
      </c>
      <c r="E94" s="75">
        <v>3618</v>
      </c>
      <c r="F94" s="75">
        <v>6332</v>
      </c>
      <c r="G94" s="75">
        <v>5892</v>
      </c>
      <c r="H94" s="75">
        <v>5404</v>
      </c>
      <c r="I94" s="75">
        <f>D94</f>
        <v>21246</v>
      </c>
      <c r="J94" s="75">
        <f>D94</f>
        <v>21246</v>
      </c>
      <c r="K94" s="75">
        <f>D94</f>
        <v>21246</v>
      </c>
      <c r="L94" s="75">
        <f>D94</f>
        <v>21246</v>
      </c>
      <c r="M94" s="75">
        <f>D94</f>
        <v>21246</v>
      </c>
      <c r="N94" s="38"/>
      <c r="O94" s="38"/>
      <c r="P94" s="38"/>
    </row>
    <row r="95" spans="1:16" s="35" customFormat="1" ht="31.5">
      <c r="A95" s="20" t="s">
        <v>180</v>
      </c>
      <c r="B95" s="122"/>
      <c r="C95" s="38">
        <v>300</v>
      </c>
      <c r="D95" s="73">
        <f>SUM(E95:H95)</f>
        <v>1370</v>
      </c>
      <c r="E95" s="75">
        <f>E96</f>
        <v>0</v>
      </c>
      <c r="F95" s="75">
        <f>F96</f>
        <v>1370</v>
      </c>
      <c r="G95" s="75">
        <f>G96</f>
        <v>0</v>
      </c>
      <c r="H95" s="75"/>
      <c r="I95" s="75">
        <f>D95</f>
        <v>1370</v>
      </c>
      <c r="J95" s="75">
        <f>D95</f>
        <v>1370</v>
      </c>
      <c r="K95" s="75">
        <f>D95</f>
        <v>1370</v>
      </c>
      <c r="L95" s="75">
        <f>D95</f>
        <v>1370</v>
      </c>
      <c r="M95" s="75">
        <f>D95</f>
        <v>1370</v>
      </c>
      <c r="N95" s="38"/>
      <c r="O95" s="38"/>
      <c r="P95" s="38"/>
    </row>
    <row r="96" spans="1:16" s="35" customFormat="1" ht="31.5">
      <c r="A96" s="87" t="s">
        <v>181</v>
      </c>
      <c r="B96" s="135">
        <v>244</v>
      </c>
      <c r="C96" s="38">
        <v>340</v>
      </c>
      <c r="D96" s="73">
        <f>SUM(E96:H96)</f>
        <v>1370</v>
      </c>
      <c r="E96" s="75"/>
      <c r="F96" s="75">
        <v>1370</v>
      </c>
      <c r="G96" s="75"/>
      <c r="H96" s="75"/>
      <c r="I96" s="75">
        <f>D96</f>
        <v>1370</v>
      </c>
      <c r="J96" s="75">
        <f>D96</f>
        <v>1370</v>
      </c>
      <c r="K96" s="75">
        <f>D96</f>
        <v>1370</v>
      </c>
      <c r="L96" s="75">
        <f>D96</f>
        <v>1370</v>
      </c>
      <c r="M96" s="75">
        <f>D96</f>
        <v>1370</v>
      </c>
      <c r="N96" s="38"/>
      <c r="O96" s="38"/>
      <c r="P96" s="38"/>
    </row>
    <row r="97" spans="1:16" s="35" customFormat="1" ht="15.75">
      <c r="A97" s="32" t="s">
        <v>203</v>
      </c>
      <c r="B97" s="117"/>
      <c r="C97" s="130"/>
      <c r="D97" s="132">
        <f>D98+D104+D110</f>
        <v>1108000</v>
      </c>
      <c r="E97" s="132">
        <f>E98+E104+E110</f>
        <v>3000</v>
      </c>
      <c r="F97" s="132">
        <f>F98+F104+F110</f>
        <v>3000</v>
      </c>
      <c r="G97" s="132">
        <f>G98+G104+G110</f>
        <v>1099000</v>
      </c>
      <c r="H97" s="132">
        <f>H98+H104+H110</f>
        <v>3000</v>
      </c>
      <c r="I97" s="132">
        <f>I98</f>
        <v>12000</v>
      </c>
      <c r="J97" s="132">
        <f>J98</f>
        <v>12000</v>
      </c>
      <c r="K97" s="132">
        <f>K98</f>
        <v>12000</v>
      </c>
      <c r="L97" s="132">
        <f>L98</f>
        <v>12000</v>
      </c>
      <c r="M97" s="132">
        <f>M98</f>
        <v>12000</v>
      </c>
      <c r="N97" s="32"/>
      <c r="O97" s="32"/>
      <c r="P97" s="32"/>
    </row>
    <row r="98" spans="1:16" s="35" customFormat="1" ht="31.5">
      <c r="A98" s="117" t="s">
        <v>201</v>
      </c>
      <c r="B98" s="117"/>
      <c r="C98" s="133"/>
      <c r="D98" s="125">
        <f>D99</f>
        <v>12000</v>
      </c>
      <c r="E98" s="125">
        <f>E99</f>
        <v>3000</v>
      </c>
      <c r="F98" s="125">
        <f>F99</f>
        <v>3000</v>
      </c>
      <c r="G98" s="125">
        <f>G99</f>
        <v>3000</v>
      </c>
      <c r="H98" s="125">
        <f>H99</f>
        <v>3000</v>
      </c>
      <c r="I98" s="69">
        <f>D98</f>
        <v>12000</v>
      </c>
      <c r="J98" s="69">
        <f>D98</f>
        <v>12000</v>
      </c>
      <c r="K98" s="69">
        <f>D98</f>
        <v>12000</v>
      </c>
      <c r="L98" s="69">
        <f>D98</f>
        <v>12000</v>
      </c>
      <c r="M98" s="69">
        <f>D98</f>
        <v>12000</v>
      </c>
      <c r="N98" s="32"/>
      <c r="O98" s="32"/>
      <c r="P98" s="32"/>
    </row>
    <row r="99" spans="1:16" s="35" customFormat="1" ht="15.75">
      <c r="A99" s="130" t="s">
        <v>111</v>
      </c>
      <c r="B99" s="130">
        <v>244</v>
      </c>
      <c r="C99" s="166">
        <v>220</v>
      </c>
      <c r="D99" s="163">
        <f>D103</f>
        <v>12000</v>
      </c>
      <c r="E99" s="169">
        <f>SUM(E103:E108)</f>
        <v>3000</v>
      </c>
      <c r="F99" s="169">
        <v>3000</v>
      </c>
      <c r="G99" s="169">
        <v>3000</v>
      </c>
      <c r="H99" s="169">
        <f>SUM(H103:H108)</f>
        <v>3000</v>
      </c>
      <c r="I99" s="163">
        <f>D99</f>
        <v>12000</v>
      </c>
      <c r="J99" s="163">
        <f>D99</f>
        <v>12000</v>
      </c>
      <c r="K99" s="163">
        <f>D99</f>
        <v>12000</v>
      </c>
      <c r="L99" s="163">
        <f>D99</f>
        <v>12000</v>
      </c>
      <c r="M99" s="163">
        <f>D99</f>
        <v>12000</v>
      </c>
      <c r="N99" s="157"/>
      <c r="O99" s="157"/>
      <c r="P99" s="157"/>
    </row>
    <row r="100" spans="1:16" s="35" customFormat="1" ht="15.75">
      <c r="A100" s="131" t="s">
        <v>96</v>
      </c>
      <c r="B100" s="131"/>
      <c r="C100" s="167"/>
      <c r="D100" s="164"/>
      <c r="E100" s="170"/>
      <c r="F100" s="170"/>
      <c r="G100" s="170"/>
      <c r="H100" s="170"/>
      <c r="I100" s="164"/>
      <c r="J100" s="164"/>
      <c r="K100" s="164"/>
      <c r="L100" s="164"/>
      <c r="M100" s="164"/>
      <c r="N100" s="157"/>
      <c r="O100" s="157"/>
      <c r="P100" s="157"/>
    </row>
    <row r="101" spans="1:16" s="35" customFormat="1" ht="15.75">
      <c r="A101" s="127" t="s">
        <v>112</v>
      </c>
      <c r="B101" s="127"/>
      <c r="C101" s="168"/>
      <c r="D101" s="165"/>
      <c r="E101" s="171"/>
      <c r="F101" s="171"/>
      <c r="G101" s="171"/>
      <c r="H101" s="171"/>
      <c r="I101" s="165"/>
      <c r="J101" s="165"/>
      <c r="K101" s="165"/>
      <c r="L101" s="165"/>
      <c r="M101" s="165"/>
      <c r="N101" s="157"/>
      <c r="O101" s="157"/>
      <c r="P101" s="157"/>
    </row>
    <row r="102" spans="1:16" s="35" customFormat="1" ht="15.75">
      <c r="A102" s="124" t="s">
        <v>107</v>
      </c>
      <c r="B102" s="124"/>
      <c r="C102" s="124"/>
      <c r="D102" s="132"/>
      <c r="E102" s="128"/>
      <c r="F102" s="128"/>
      <c r="G102" s="128"/>
      <c r="H102" s="128"/>
      <c r="I102" s="132"/>
      <c r="J102" s="132"/>
      <c r="K102" s="132"/>
      <c r="L102" s="132"/>
      <c r="M102" s="132"/>
      <c r="N102" s="124"/>
      <c r="O102" s="124"/>
      <c r="P102" s="124"/>
    </row>
    <row r="103" spans="1:16" s="35" customFormat="1" ht="15.75">
      <c r="A103" s="124" t="s">
        <v>200</v>
      </c>
      <c r="B103" s="124">
        <v>244</v>
      </c>
      <c r="C103" s="124">
        <v>226</v>
      </c>
      <c r="D103" s="132">
        <f>SUM(E103:H103)</f>
        <v>12000</v>
      </c>
      <c r="E103" s="128">
        <v>3000</v>
      </c>
      <c r="F103" s="128">
        <v>3000</v>
      </c>
      <c r="G103" s="128">
        <v>3000</v>
      </c>
      <c r="H103" s="128">
        <v>3000</v>
      </c>
      <c r="I103" s="132">
        <f>D103</f>
        <v>12000</v>
      </c>
      <c r="J103" s="132">
        <f>D103</f>
        <v>12000</v>
      </c>
      <c r="K103" s="132">
        <f>D103</f>
        <v>12000</v>
      </c>
      <c r="L103" s="132">
        <f>D103</f>
        <v>12000</v>
      </c>
      <c r="M103" s="132">
        <f>D103</f>
        <v>12000</v>
      </c>
      <c r="N103" s="124"/>
      <c r="O103" s="124"/>
      <c r="P103" s="124"/>
    </row>
    <row r="104" spans="1:16" s="35" customFormat="1" ht="94.5">
      <c r="A104" s="138" t="s">
        <v>204</v>
      </c>
      <c r="B104" s="117"/>
      <c r="C104" s="133"/>
      <c r="D104" s="125">
        <f>D109</f>
        <v>96000</v>
      </c>
      <c r="E104" s="125"/>
      <c r="F104" s="125"/>
      <c r="G104" s="125">
        <f>G109</f>
        <v>96000</v>
      </c>
      <c r="H104" s="125"/>
      <c r="I104" s="125"/>
      <c r="J104" s="125"/>
      <c r="K104" s="125"/>
      <c r="L104" s="125"/>
      <c r="M104" s="125"/>
      <c r="N104" s="32"/>
      <c r="O104" s="32"/>
      <c r="P104" s="32"/>
    </row>
    <row r="105" spans="1:16" s="35" customFormat="1" ht="15.75">
      <c r="A105" s="130" t="s">
        <v>111</v>
      </c>
      <c r="B105" s="130">
        <v>244</v>
      </c>
      <c r="C105" s="166">
        <v>220</v>
      </c>
      <c r="D105" s="163">
        <f>SUM(E105:H107)</f>
        <v>0</v>
      </c>
      <c r="E105" s="169"/>
      <c r="F105" s="169"/>
      <c r="G105" s="169"/>
      <c r="H105" s="169"/>
      <c r="I105" s="163">
        <f>D105</f>
        <v>0</v>
      </c>
      <c r="J105" s="163">
        <f>D105</f>
        <v>0</v>
      </c>
      <c r="K105" s="163">
        <f>D105</f>
        <v>0</v>
      </c>
      <c r="L105" s="163">
        <f>D105</f>
        <v>0</v>
      </c>
      <c r="M105" s="163">
        <f>D105</f>
        <v>0</v>
      </c>
      <c r="N105" s="157"/>
      <c r="O105" s="157"/>
      <c r="P105" s="157"/>
    </row>
    <row r="106" spans="1:16" ht="15.75">
      <c r="A106" s="131" t="s">
        <v>96</v>
      </c>
      <c r="B106" s="131"/>
      <c r="C106" s="167"/>
      <c r="D106" s="164"/>
      <c r="E106" s="170"/>
      <c r="F106" s="170"/>
      <c r="G106" s="170"/>
      <c r="H106" s="170"/>
      <c r="I106" s="164"/>
      <c r="J106" s="164"/>
      <c r="K106" s="164"/>
      <c r="L106" s="164"/>
      <c r="M106" s="164"/>
      <c r="N106" s="157"/>
      <c r="O106" s="157"/>
      <c r="P106" s="157"/>
    </row>
    <row r="107" spans="1:16" ht="15.75">
      <c r="A107" s="127" t="s">
        <v>112</v>
      </c>
      <c r="B107" s="127"/>
      <c r="C107" s="168"/>
      <c r="D107" s="165"/>
      <c r="E107" s="171"/>
      <c r="F107" s="171"/>
      <c r="G107" s="171"/>
      <c r="H107" s="171"/>
      <c r="I107" s="165"/>
      <c r="J107" s="165"/>
      <c r="K107" s="165"/>
      <c r="L107" s="165"/>
      <c r="M107" s="165"/>
      <c r="N107" s="157"/>
      <c r="O107" s="157"/>
      <c r="P107" s="157"/>
    </row>
    <row r="108" spans="1:16" ht="15.75">
      <c r="A108" s="124" t="s">
        <v>107</v>
      </c>
      <c r="B108" s="124"/>
      <c r="C108" s="124"/>
      <c r="D108" s="132"/>
      <c r="E108" s="128"/>
      <c r="F108" s="128"/>
      <c r="G108" s="128"/>
      <c r="H108" s="128"/>
      <c r="I108" s="132"/>
      <c r="J108" s="132"/>
      <c r="K108" s="132"/>
      <c r="L108" s="132"/>
      <c r="M108" s="132"/>
      <c r="N108" s="124"/>
      <c r="O108" s="124"/>
      <c r="P108" s="124"/>
    </row>
    <row r="109" spans="1:16" ht="15.75">
      <c r="A109" s="124" t="s">
        <v>200</v>
      </c>
      <c r="B109" s="124">
        <v>244</v>
      </c>
      <c r="C109" s="124">
        <v>226</v>
      </c>
      <c r="D109" s="132">
        <f>SUM(E109:H109)</f>
        <v>96000</v>
      </c>
      <c r="E109" s="128"/>
      <c r="F109" s="128"/>
      <c r="G109" s="128">
        <v>96000</v>
      </c>
      <c r="H109" s="128"/>
      <c r="I109" s="132"/>
      <c r="J109" s="132"/>
      <c r="K109" s="132"/>
      <c r="L109" s="132"/>
      <c r="M109" s="132"/>
      <c r="N109" s="124"/>
      <c r="O109" s="124"/>
      <c r="P109" s="124"/>
    </row>
    <row r="110" spans="1:16" ht="31.5">
      <c r="A110" s="117" t="s">
        <v>205</v>
      </c>
      <c r="B110" s="117"/>
      <c r="C110" s="133"/>
      <c r="D110" s="125">
        <f>D115</f>
        <v>1000000</v>
      </c>
      <c r="E110" s="125"/>
      <c r="F110" s="125"/>
      <c r="G110" s="125">
        <f>G111</f>
        <v>1000000</v>
      </c>
      <c r="H110" s="125"/>
      <c r="I110" s="125"/>
      <c r="J110" s="125"/>
      <c r="K110" s="125"/>
      <c r="L110" s="125"/>
      <c r="M110" s="125"/>
      <c r="N110" s="32"/>
      <c r="O110" s="32"/>
      <c r="P110" s="32"/>
    </row>
    <row r="111" spans="1:16" ht="15.75">
      <c r="A111" s="130" t="s">
        <v>111</v>
      </c>
      <c r="B111" s="130">
        <v>244</v>
      </c>
      <c r="C111" s="166">
        <v>220</v>
      </c>
      <c r="D111" s="163">
        <f>D115</f>
        <v>1000000</v>
      </c>
      <c r="E111" s="169"/>
      <c r="F111" s="169"/>
      <c r="G111" s="169">
        <f>SUM(G115)</f>
        <v>1000000</v>
      </c>
      <c r="H111" s="169"/>
      <c r="I111" s="163"/>
      <c r="J111" s="163"/>
      <c r="K111" s="163"/>
      <c r="L111" s="163"/>
      <c r="M111" s="163"/>
      <c r="N111" s="157"/>
      <c r="O111" s="157"/>
      <c r="P111" s="157"/>
    </row>
    <row r="112" spans="1:16" ht="15.75">
      <c r="A112" s="131" t="s">
        <v>96</v>
      </c>
      <c r="B112" s="131"/>
      <c r="C112" s="167"/>
      <c r="D112" s="164"/>
      <c r="E112" s="170"/>
      <c r="F112" s="170"/>
      <c r="G112" s="170"/>
      <c r="H112" s="170"/>
      <c r="I112" s="164"/>
      <c r="J112" s="164"/>
      <c r="K112" s="164"/>
      <c r="L112" s="164"/>
      <c r="M112" s="164"/>
      <c r="N112" s="157"/>
      <c r="O112" s="157"/>
      <c r="P112" s="157"/>
    </row>
    <row r="113" spans="1:16" ht="15.75">
      <c r="A113" s="127" t="s">
        <v>112</v>
      </c>
      <c r="B113" s="127"/>
      <c r="C113" s="168"/>
      <c r="D113" s="165"/>
      <c r="E113" s="171"/>
      <c r="F113" s="171"/>
      <c r="G113" s="171"/>
      <c r="H113" s="171"/>
      <c r="I113" s="165"/>
      <c r="J113" s="165"/>
      <c r="K113" s="165"/>
      <c r="L113" s="165"/>
      <c r="M113" s="165"/>
      <c r="N113" s="157"/>
      <c r="O113" s="157"/>
      <c r="P113" s="157"/>
    </row>
    <row r="114" spans="1:17" ht="15.75">
      <c r="A114" s="124" t="s">
        <v>107</v>
      </c>
      <c r="B114" s="124"/>
      <c r="C114" s="124"/>
      <c r="D114" s="132"/>
      <c r="E114" s="128"/>
      <c r="F114" s="128"/>
      <c r="G114" s="128"/>
      <c r="H114" s="128"/>
      <c r="I114" s="132"/>
      <c r="J114" s="132"/>
      <c r="K114" s="132"/>
      <c r="L114" s="132"/>
      <c r="M114" s="132"/>
      <c r="N114" s="124"/>
      <c r="O114" s="124"/>
      <c r="P114" s="124"/>
      <c r="Q114" s="6"/>
    </row>
    <row r="115" spans="1:17" ht="31.5">
      <c r="A115" s="124" t="s">
        <v>202</v>
      </c>
      <c r="B115" s="124">
        <v>244</v>
      </c>
      <c r="C115" s="124">
        <v>225</v>
      </c>
      <c r="D115" s="132">
        <f>SUM(E115:H115)</f>
        <v>1000000</v>
      </c>
      <c r="E115" s="128"/>
      <c r="F115" s="128"/>
      <c r="G115" s="128">
        <v>1000000</v>
      </c>
      <c r="H115" s="128"/>
      <c r="I115" s="132"/>
      <c r="J115" s="132"/>
      <c r="K115" s="132"/>
      <c r="L115" s="132"/>
      <c r="M115" s="132"/>
      <c r="N115" s="124"/>
      <c r="O115" s="124"/>
      <c r="P115" s="124"/>
      <c r="Q115" s="126"/>
    </row>
    <row r="116" spans="1:16" ht="94.5">
      <c r="A116" s="139" t="s">
        <v>182</v>
      </c>
      <c r="B116" s="41"/>
      <c r="C116" s="39"/>
      <c r="D116" s="73">
        <f>D118</f>
        <v>764820</v>
      </c>
      <c r="E116" s="73">
        <f>E118</f>
        <v>175900</v>
      </c>
      <c r="F116" s="73">
        <f>F118</f>
        <v>191200</v>
      </c>
      <c r="G116" s="73">
        <f>G118</f>
        <v>206500</v>
      </c>
      <c r="H116" s="73">
        <f>H118</f>
        <v>191220</v>
      </c>
      <c r="I116" s="73">
        <f>D116</f>
        <v>764820</v>
      </c>
      <c r="J116" s="73">
        <f>D116</f>
        <v>764820</v>
      </c>
      <c r="K116" s="73">
        <f>D116</f>
        <v>764820</v>
      </c>
      <c r="L116" s="73">
        <f>D116</f>
        <v>764820</v>
      </c>
      <c r="M116" s="73">
        <f>D116</f>
        <v>764820</v>
      </c>
      <c r="N116" s="39"/>
      <c r="O116" s="39"/>
      <c r="P116" s="39"/>
    </row>
    <row r="117" spans="1:16" ht="15.75">
      <c r="A117" s="41" t="s">
        <v>183</v>
      </c>
      <c r="B117" s="41"/>
      <c r="C117" s="38"/>
      <c r="D117" s="73"/>
      <c r="E117" s="75"/>
      <c r="F117" s="75"/>
      <c r="G117" s="75"/>
      <c r="H117" s="75"/>
      <c r="I117" s="75"/>
      <c r="J117" s="75"/>
      <c r="K117" s="75"/>
      <c r="L117" s="75"/>
      <c r="M117" s="75"/>
      <c r="N117" s="38"/>
      <c r="O117" s="38"/>
      <c r="P117" s="38"/>
    </row>
    <row r="118" spans="1:16" ht="31.5">
      <c r="A118" s="41" t="s">
        <v>184</v>
      </c>
      <c r="B118" s="41"/>
      <c r="C118" s="38">
        <v>130</v>
      </c>
      <c r="D118" s="73">
        <f>D119</f>
        <v>764820</v>
      </c>
      <c r="E118" s="75">
        <v>175900</v>
      </c>
      <c r="F118" s="75">
        <v>191200</v>
      </c>
      <c r="G118" s="75">
        <v>206500</v>
      </c>
      <c r="H118" s="75">
        <v>191220</v>
      </c>
      <c r="I118" s="75">
        <f>D118</f>
        <v>764820</v>
      </c>
      <c r="J118" s="75">
        <f>D118</f>
        <v>764820</v>
      </c>
      <c r="K118" s="75">
        <f>D116</f>
        <v>764820</v>
      </c>
      <c r="L118" s="75">
        <f>D118</f>
        <v>764820</v>
      </c>
      <c r="M118" s="75">
        <f>D118</f>
        <v>764820</v>
      </c>
      <c r="N118" s="38"/>
      <c r="O118" s="38"/>
      <c r="P118" s="38"/>
    </row>
    <row r="119" spans="1:16" ht="31.5">
      <c r="A119" s="20" t="s">
        <v>180</v>
      </c>
      <c r="B119" s="101"/>
      <c r="C119" s="38">
        <v>300</v>
      </c>
      <c r="D119" s="73">
        <f>D120</f>
        <v>764820</v>
      </c>
      <c r="E119" s="75">
        <v>175900</v>
      </c>
      <c r="F119" s="75">
        <v>191200</v>
      </c>
      <c r="G119" s="75">
        <v>206500</v>
      </c>
      <c r="H119" s="75">
        <v>191220</v>
      </c>
      <c r="I119" s="75">
        <f>D118</f>
        <v>764820</v>
      </c>
      <c r="J119" s="75">
        <f>D118</f>
        <v>764820</v>
      </c>
      <c r="K119" s="75">
        <f>D119</f>
        <v>764820</v>
      </c>
      <c r="L119" s="75">
        <f>D118</f>
        <v>764820</v>
      </c>
      <c r="M119" s="75">
        <f>D118</f>
        <v>764820</v>
      </c>
      <c r="N119" s="38"/>
      <c r="O119" s="38"/>
      <c r="P119" s="38"/>
    </row>
    <row r="120" spans="1:16" ht="31.5">
      <c r="A120" s="20" t="s">
        <v>181</v>
      </c>
      <c r="B120" s="101">
        <v>244</v>
      </c>
      <c r="C120" s="38">
        <v>340</v>
      </c>
      <c r="D120" s="73">
        <f>SUM(E120:H120)</f>
        <v>764820</v>
      </c>
      <c r="E120" s="75">
        <v>175900</v>
      </c>
      <c r="F120" s="75">
        <v>191200</v>
      </c>
      <c r="G120" s="75">
        <v>206500</v>
      </c>
      <c r="H120" s="75">
        <v>191220</v>
      </c>
      <c r="I120" s="75">
        <f>D118</f>
        <v>764820</v>
      </c>
      <c r="J120" s="75">
        <f>D118</f>
        <v>764820</v>
      </c>
      <c r="K120" s="75">
        <f>D118</f>
        <v>764820</v>
      </c>
      <c r="L120" s="75">
        <f>D118</f>
        <v>764820</v>
      </c>
      <c r="M120" s="75">
        <f>D118</f>
        <v>764820</v>
      </c>
      <c r="N120" s="38"/>
      <c r="O120" s="38"/>
      <c r="P120" s="38"/>
    </row>
    <row r="121" spans="1:16" ht="15.75">
      <c r="A121" s="20" t="s">
        <v>125</v>
      </c>
      <c r="B121" s="101"/>
      <c r="C121" s="20"/>
      <c r="D121" s="76"/>
      <c r="E121" s="77"/>
      <c r="F121" s="52"/>
      <c r="G121" s="78"/>
      <c r="H121" s="52"/>
      <c r="I121" s="52"/>
      <c r="J121" s="52"/>
      <c r="K121" s="52"/>
      <c r="L121" s="52"/>
      <c r="M121" s="52"/>
      <c r="N121" s="20"/>
      <c r="O121" s="20"/>
      <c r="P121" s="20"/>
    </row>
    <row r="122" spans="1:16" ht="15.75">
      <c r="A122" s="23" t="s">
        <v>126</v>
      </c>
      <c r="B122" s="24"/>
      <c r="C122" s="173" t="s">
        <v>102</v>
      </c>
      <c r="D122" s="79"/>
      <c r="E122" s="79"/>
      <c r="F122" s="80"/>
      <c r="G122" s="79"/>
      <c r="H122" s="174"/>
      <c r="I122" s="174"/>
      <c r="J122" s="174"/>
      <c r="K122" s="174"/>
      <c r="L122" s="174"/>
      <c r="M122" s="174"/>
      <c r="N122" s="157"/>
      <c r="O122" s="157"/>
      <c r="P122" s="157"/>
    </row>
    <row r="123" spans="1:16" ht="15.75">
      <c r="A123" s="25" t="s">
        <v>127</v>
      </c>
      <c r="B123" s="109"/>
      <c r="C123" s="157"/>
      <c r="D123" s="81"/>
      <c r="E123" s="81"/>
      <c r="F123" s="81"/>
      <c r="G123" s="81"/>
      <c r="H123" s="174"/>
      <c r="I123" s="174"/>
      <c r="J123" s="174"/>
      <c r="K123" s="174"/>
      <c r="L123" s="174"/>
      <c r="M123" s="174"/>
      <c r="N123" s="157"/>
      <c r="O123" s="157"/>
      <c r="P123" s="157"/>
    </row>
    <row r="124" ht="6" customHeight="1"/>
    <row r="125" spans="1:2" ht="15.75">
      <c r="A125" s="9" t="s">
        <v>140</v>
      </c>
      <c r="B125" s="9"/>
    </row>
    <row r="126" spans="1:2" ht="15.75">
      <c r="A126" s="9" t="s">
        <v>187</v>
      </c>
      <c r="B126" s="9"/>
    </row>
    <row r="127" spans="1:2" ht="15.75">
      <c r="A127" s="9" t="s">
        <v>141</v>
      </c>
      <c r="B127" s="9"/>
    </row>
    <row r="128" spans="1:2" ht="15.75">
      <c r="A128" s="9"/>
      <c r="B128" s="9"/>
    </row>
    <row r="129" spans="1:2" ht="15.75">
      <c r="A129" s="9" t="s">
        <v>188</v>
      </c>
      <c r="B129" s="9"/>
    </row>
    <row r="130" spans="1:2" ht="15.75">
      <c r="A130" s="9" t="s">
        <v>142</v>
      </c>
      <c r="B130" s="9"/>
    </row>
    <row r="131" spans="1:2" ht="15.75">
      <c r="A131" s="9" t="s">
        <v>143</v>
      </c>
      <c r="B131" s="9"/>
    </row>
    <row r="132" spans="1:2" ht="15.75">
      <c r="A132" s="9" t="s">
        <v>144</v>
      </c>
      <c r="B132" s="9"/>
    </row>
    <row r="133" spans="1:2" ht="15.75">
      <c r="A133" s="9"/>
      <c r="B133" s="9"/>
    </row>
    <row r="134" spans="1:2" ht="15.75">
      <c r="A134" s="9" t="s">
        <v>207</v>
      </c>
      <c r="B134" s="9"/>
    </row>
  </sheetData>
  <sheetProtection/>
  <mergeCells count="251">
    <mergeCell ref="E6:E11"/>
    <mergeCell ref="G6:G11"/>
    <mergeCell ref="H6:H11"/>
    <mergeCell ref="A1:P1"/>
    <mergeCell ref="N8:N11"/>
    <mergeCell ref="M8:M11"/>
    <mergeCell ref="O8:O11"/>
    <mergeCell ref="P8:P11"/>
    <mergeCell ref="N4:P7"/>
    <mergeCell ref="D5:H5"/>
    <mergeCell ref="P60:P61"/>
    <mergeCell ref="Q60:Q61"/>
    <mergeCell ref="F6:F11"/>
    <mergeCell ref="L56:L58"/>
    <mergeCell ref="M56:M58"/>
    <mergeCell ref="N56:N58"/>
    <mergeCell ref="O56:O58"/>
    <mergeCell ref="I5:I11"/>
    <mergeCell ref="L60:L61"/>
    <mergeCell ref="O60:O61"/>
    <mergeCell ref="D6:D11"/>
    <mergeCell ref="K4:M7"/>
    <mergeCell ref="P56:P58"/>
    <mergeCell ref="C60:C61"/>
    <mergeCell ref="H60:H61"/>
    <mergeCell ref="I60:I61"/>
    <mergeCell ref="J60:J61"/>
    <mergeCell ref="K60:K61"/>
    <mergeCell ref="G60:G61"/>
    <mergeCell ref="M60:M61"/>
    <mergeCell ref="D3:J4"/>
    <mergeCell ref="Q56:Q58"/>
    <mergeCell ref="C76:C78"/>
    <mergeCell ref="D76:D78"/>
    <mergeCell ref="E76:E78"/>
    <mergeCell ref="F76:F78"/>
    <mergeCell ref="G76:G78"/>
    <mergeCell ref="H76:H78"/>
    <mergeCell ref="M64:M66"/>
    <mergeCell ref="I64:I66"/>
    <mergeCell ref="C56:C58"/>
    <mergeCell ref="H56:H58"/>
    <mergeCell ref="I56:I58"/>
    <mergeCell ref="J56:J58"/>
    <mergeCell ref="K56:K58"/>
    <mergeCell ref="C71:C72"/>
    <mergeCell ref="D71:D72"/>
    <mergeCell ref="E71:E72"/>
    <mergeCell ref="F71:F72"/>
    <mergeCell ref="G71:G72"/>
    <mergeCell ref="C64:C66"/>
    <mergeCell ref="Q54:Q55"/>
    <mergeCell ref="H71:H72"/>
    <mergeCell ref="N71:N72"/>
    <mergeCell ref="O71:O72"/>
    <mergeCell ref="P71:P72"/>
    <mergeCell ref="G56:G58"/>
    <mergeCell ref="J64:J66"/>
    <mergeCell ref="K64:K66"/>
    <mergeCell ref="L64:L66"/>
    <mergeCell ref="N60:N61"/>
    <mergeCell ref="C54:C55"/>
    <mergeCell ref="H54:H55"/>
    <mergeCell ref="I54:I55"/>
    <mergeCell ref="J54:J55"/>
    <mergeCell ref="K54:K55"/>
    <mergeCell ref="F54:F55"/>
    <mergeCell ref="G54:G55"/>
    <mergeCell ref="L54:L55"/>
    <mergeCell ref="D54:D55"/>
    <mergeCell ref="L48:L50"/>
    <mergeCell ref="M48:M50"/>
    <mergeCell ref="N48:N50"/>
    <mergeCell ref="O48:O50"/>
    <mergeCell ref="P48:P50"/>
    <mergeCell ref="M54:M55"/>
    <mergeCell ref="N54:N55"/>
    <mergeCell ref="O54:O55"/>
    <mergeCell ref="P54:P55"/>
    <mergeCell ref="Q33:Q42"/>
    <mergeCell ref="C48:C50"/>
    <mergeCell ref="H48:H50"/>
    <mergeCell ref="I48:I50"/>
    <mergeCell ref="J48:J50"/>
    <mergeCell ref="K48:K50"/>
    <mergeCell ref="Q48:Q50"/>
    <mergeCell ref="C33:C42"/>
    <mergeCell ref="H33:H42"/>
    <mergeCell ref="I33:I42"/>
    <mergeCell ref="J33:J42"/>
    <mergeCell ref="K33:K42"/>
    <mergeCell ref="M33:M42"/>
    <mergeCell ref="Q13:Q15"/>
    <mergeCell ref="L33:L42"/>
    <mergeCell ref="L22:L23"/>
    <mergeCell ref="M22:M23"/>
    <mergeCell ref="N22:N23"/>
    <mergeCell ref="O22:O23"/>
    <mergeCell ref="P22:P23"/>
    <mergeCell ref="N33:N42"/>
    <mergeCell ref="O33:O42"/>
    <mergeCell ref="P33:P42"/>
    <mergeCell ref="A3:A11"/>
    <mergeCell ref="K3:P3"/>
    <mergeCell ref="D22:D23"/>
    <mergeCell ref="E22:E23"/>
    <mergeCell ref="F22:F23"/>
    <mergeCell ref="O13:O15"/>
    <mergeCell ref="P13:P15"/>
    <mergeCell ref="C3:C11"/>
    <mergeCell ref="K8:K11"/>
    <mergeCell ref="L8:L11"/>
    <mergeCell ref="L13:L15"/>
    <mergeCell ref="C22:C23"/>
    <mergeCell ref="H22:H23"/>
    <mergeCell ref="I22:I23"/>
    <mergeCell ref="J22:J23"/>
    <mergeCell ref="K22:K23"/>
    <mergeCell ref="J5:J11"/>
    <mergeCell ref="Q5:Q7"/>
    <mergeCell ref="Q8:Q11"/>
    <mergeCell ref="Q22:Q23"/>
    <mergeCell ref="M13:M15"/>
    <mergeCell ref="N13:N15"/>
    <mergeCell ref="C13:C15"/>
    <mergeCell ref="H13:H15"/>
    <mergeCell ref="I13:I15"/>
    <mergeCell ref="J13:J15"/>
    <mergeCell ref="K13:K15"/>
    <mergeCell ref="G22:G23"/>
    <mergeCell ref="D33:D42"/>
    <mergeCell ref="E33:E42"/>
    <mergeCell ref="F33:F42"/>
    <mergeCell ref="G33:G42"/>
    <mergeCell ref="D48:D50"/>
    <mergeCell ref="E48:E50"/>
    <mergeCell ref="F48:F50"/>
    <mergeCell ref="G48:G50"/>
    <mergeCell ref="E54:E55"/>
    <mergeCell ref="G64:G66"/>
    <mergeCell ref="F60:F61"/>
    <mergeCell ref="F64:F66"/>
    <mergeCell ref="E56:E58"/>
    <mergeCell ref="F56:F58"/>
    <mergeCell ref="H64:H66"/>
    <mergeCell ref="D64:D66"/>
    <mergeCell ref="E64:E66"/>
    <mergeCell ref="D60:D61"/>
    <mergeCell ref="D56:D58"/>
    <mergeCell ref="E60:E61"/>
    <mergeCell ref="H82:H83"/>
    <mergeCell ref="C80:C81"/>
    <mergeCell ref="D80:D81"/>
    <mergeCell ref="E80:E81"/>
    <mergeCell ref="F80:F81"/>
    <mergeCell ref="G80:G81"/>
    <mergeCell ref="H80:H81"/>
    <mergeCell ref="Q71:Q72"/>
    <mergeCell ref="P64:P66"/>
    <mergeCell ref="Q64:Q66"/>
    <mergeCell ref="N64:N66"/>
    <mergeCell ref="O64:O66"/>
    <mergeCell ref="I76:I78"/>
    <mergeCell ref="J76:J78"/>
    <mergeCell ref="K76:K78"/>
    <mergeCell ref="L76:L78"/>
    <mergeCell ref="M76:M78"/>
    <mergeCell ref="I71:I72"/>
    <mergeCell ref="J71:J72"/>
    <mergeCell ref="K71:K72"/>
    <mergeCell ref="L71:L72"/>
    <mergeCell ref="M71:M72"/>
    <mergeCell ref="N76:N78"/>
    <mergeCell ref="O76:O78"/>
    <mergeCell ref="P76:P78"/>
    <mergeCell ref="Q76:Q78"/>
    <mergeCell ref="I80:I81"/>
    <mergeCell ref="J80:J81"/>
    <mergeCell ref="K80:K81"/>
    <mergeCell ref="L80:L81"/>
    <mergeCell ref="M80:M81"/>
    <mergeCell ref="N80:N81"/>
    <mergeCell ref="Q80:Q81"/>
    <mergeCell ref="M122:M123"/>
    <mergeCell ref="N122:N123"/>
    <mergeCell ref="O122:O123"/>
    <mergeCell ref="P122:P123"/>
    <mergeCell ref="O82:O83"/>
    <mergeCell ref="P82:P83"/>
    <mergeCell ref="O99:O101"/>
    <mergeCell ref="P99:P101"/>
    <mergeCell ref="O105:O107"/>
    <mergeCell ref="L122:L123"/>
    <mergeCell ref="C82:C83"/>
    <mergeCell ref="I82:I83"/>
    <mergeCell ref="J82:J83"/>
    <mergeCell ref="O80:O81"/>
    <mergeCell ref="P80:P81"/>
    <mergeCell ref="D82:D83"/>
    <mergeCell ref="E82:E83"/>
    <mergeCell ref="F82:F83"/>
    <mergeCell ref="G82:G83"/>
    <mergeCell ref="K82:K83"/>
    <mergeCell ref="L82:L83"/>
    <mergeCell ref="M82:M83"/>
    <mergeCell ref="N82:N83"/>
    <mergeCell ref="Q82:Q83"/>
    <mergeCell ref="C122:C123"/>
    <mergeCell ref="H122:H123"/>
    <mergeCell ref="I122:I123"/>
    <mergeCell ref="J122:J123"/>
    <mergeCell ref="K122:K123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C105:C107"/>
    <mergeCell ref="D105:D107"/>
    <mergeCell ref="E105:E107"/>
    <mergeCell ref="F105:F107"/>
    <mergeCell ref="G105:G107"/>
    <mergeCell ref="H105:H107"/>
    <mergeCell ref="I111:I113"/>
    <mergeCell ref="J111:J113"/>
    <mergeCell ref="K111:K113"/>
    <mergeCell ref="I105:I107"/>
    <mergeCell ref="J105:J107"/>
    <mergeCell ref="K105:K107"/>
    <mergeCell ref="C111:C113"/>
    <mergeCell ref="D111:D113"/>
    <mergeCell ref="E111:E113"/>
    <mergeCell ref="F111:F113"/>
    <mergeCell ref="G111:G113"/>
    <mergeCell ref="H111:H113"/>
    <mergeCell ref="L111:L113"/>
    <mergeCell ref="M111:M113"/>
    <mergeCell ref="N111:N113"/>
    <mergeCell ref="O111:O113"/>
    <mergeCell ref="P111:P113"/>
    <mergeCell ref="P105:P107"/>
    <mergeCell ref="L105:L107"/>
    <mergeCell ref="M105:M107"/>
    <mergeCell ref="N105:N10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</dc:creator>
  <cp:keywords/>
  <dc:description/>
  <cp:lastModifiedBy>ds№6</cp:lastModifiedBy>
  <cp:lastPrinted>2017-01-26T10:31:28Z</cp:lastPrinted>
  <dcterms:created xsi:type="dcterms:W3CDTF">2014-08-28T05:40:21Z</dcterms:created>
  <dcterms:modified xsi:type="dcterms:W3CDTF">2017-02-20T07:20:15Z</dcterms:modified>
  <cp:category/>
  <cp:version/>
  <cp:contentType/>
  <cp:contentStatus/>
</cp:coreProperties>
</file>